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carmen\Documents\ESTADISTICAS 2026\PAGINA WEB 2026\Página web septiembre 2026\"/>
    </mc:Choice>
  </mc:AlternateContent>
  <xr:revisionPtr revIDLastSave="0" documentId="8_{6F150BB7-39FE-4604-B3DB-23B8CD02CC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_MPM01A_2026-2" sheetId="1" r:id="rId1"/>
    <sheet name="Hoja1" sheetId="3" state="hidden" r:id="rId2"/>
  </sheets>
  <definedNames>
    <definedName name="_xlnm.Print_Area" localSheetId="0">'F_MPM01A_2026-2'!$A$1:$G$29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  <c r="C27" i="1"/>
  <c r="D22" i="1"/>
  <c r="C22" i="1"/>
  <c r="C19" i="1" l="1"/>
</calcChain>
</file>

<file path=xl/sharedStrings.xml><?xml version="1.0" encoding="utf-8"?>
<sst xmlns="http://schemas.openxmlformats.org/spreadsheetml/2006/main" count="169" uniqueCount="126">
  <si>
    <t>TIPO DE CARGA</t>
  </si>
  <si>
    <t>TRAFICO</t>
  </si>
  <si>
    <t>ENTRADA</t>
  </si>
  <si>
    <t>SALIDA</t>
  </si>
  <si>
    <t>TONELADAS</t>
  </si>
  <si>
    <t>BUQUES</t>
  </si>
  <si>
    <t>GENERAL</t>
  </si>
  <si>
    <t>CLAVE DE FORMATO:</t>
  </si>
  <si>
    <t xml:space="preserve">PUERTO : </t>
  </si>
  <si>
    <t>AÑO:</t>
  </si>
  <si>
    <t>MES:</t>
  </si>
  <si>
    <t>CONTENERIZADA</t>
  </si>
  <si>
    <t>AGRICOLA</t>
  </si>
  <si>
    <t>MINERAL</t>
  </si>
  <si>
    <t>PETROLEO Y DERIVADOS</t>
  </si>
  <si>
    <t>OTROS FLUIDOS</t>
  </si>
  <si>
    <t>EMBARCACIONES</t>
  </si>
  <si>
    <t>MENORES</t>
  </si>
  <si>
    <t>TRANSBORDADORES</t>
  </si>
  <si>
    <t>ALTURA</t>
  </si>
  <si>
    <t>CABOTAJE</t>
  </si>
  <si>
    <t>MP-M-01-A</t>
  </si>
  <si>
    <t>CARGA Y BUQUES</t>
  </si>
  <si>
    <t>MOVIMIENTO PORTUARIO MENSUAL</t>
  </si>
  <si>
    <t>PERECEDEROS</t>
  </si>
  <si>
    <t>MINERAL CEMEX</t>
  </si>
  <si>
    <t>TRANSITO INTERNACIONAL</t>
  </si>
  <si>
    <t>PUERTO</t>
  </si>
  <si>
    <t>MES</t>
  </si>
  <si>
    <t>AÑO</t>
  </si>
  <si>
    <t>LITORAL</t>
  </si>
  <si>
    <t>TIPO</t>
  </si>
  <si>
    <t>CONCEPTO</t>
  </si>
  <si>
    <t>CLASE</t>
  </si>
  <si>
    <t>MOVIMIENTO</t>
  </si>
  <si>
    <t>TC_IEM</t>
  </si>
  <si>
    <t>TRAFICO / MOVIMIENTO</t>
  </si>
  <si>
    <t>FECHAS DE INICIO DE MES</t>
  </si>
  <si>
    <t>FECHAS DE FIN DE MES</t>
  </si>
  <si>
    <t>ACAPULCO, GRO.</t>
  </si>
  <si>
    <t>ENERO</t>
  </si>
  <si>
    <t>GOLFO - CARIBE</t>
  </si>
  <si>
    <t>COMERCIAL</t>
  </si>
  <si>
    <t>CARGA</t>
  </si>
  <si>
    <t>FLUIDOS</t>
  </si>
  <si>
    <t>AGRICOLAS</t>
  </si>
  <si>
    <t>ENTRADA EN CABOTAJE</t>
  </si>
  <si>
    <t>ALTAMIRA, TAMPS.</t>
  </si>
  <si>
    <t>FEBRERO</t>
  </si>
  <si>
    <t>PACIFICO</t>
  </si>
  <si>
    <t>TERMINAL ESPECIALIZADA</t>
  </si>
  <si>
    <t>EXPORTACION</t>
  </si>
  <si>
    <t>ENTRADA EN TRANSBORDO</t>
  </si>
  <si>
    <t>MARZO</t>
  </si>
  <si>
    <t>GRANEL</t>
  </si>
  <si>
    <t>IMPORTACION</t>
  </si>
  <si>
    <t>MINERALES</t>
  </si>
  <si>
    <t>CAYO ARCAS, CAMP.</t>
  </si>
  <si>
    <t>ABRIL</t>
  </si>
  <si>
    <t>CD. DEL CARMEN, CAMP.</t>
  </si>
  <si>
    <t>MAYO</t>
  </si>
  <si>
    <t>SALIDA EN CABOTAJE</t>
  </si>
  <si>
    <t>CHILTEPEC, TAB.</t>
  </si>
  <si>
    <t>JUNIO</t>
  </si>
  <si>
    <t>SUELTA</t>
  </si>
  <si>
    <t>SALIDA EN TRANSBORDO</t>
  </si>
  <si>
    <t>COATZACOALCOS, VER.</t>
  </si>
  <si>
    <t>JULIO</t>
  </si>
  <si>
    <t>COZUMEL, Q. ROO</t>
  </si>
  <si>
    <t>AGOSTO</t>
  </si>
  <si>
    <t>CUYUTLAN, COL.</t>
  </si>
  <si>
    <t>SEPTIEMBRE</t>
  </si>
  <si>
    <t>DOS BOCAS, TAB.</t>
  </si>
  <si>
    <t>OCTUBRE</t>
  </si>
  <si>
    <t>EL SAUZAL, B.C.</t>
  </si>
  <si>
    <t>NOVIEMBRE</t>
  </si>
  <si>
    <t>ENSENADA, B.C.</t>
  </si>
  <si>
    <t>DICIEMBRE</t>
  </si>
  <si>
    <t>FRONTERA, TAB.</t>
  </si>
  <si>
    <t>GUAYMAS, SON.</t>
  </si>
  <si>
    <t>GUERRERO NEGRO, B.C.S.</t>
  </si>
  <si>
    <t>ISLA DE CEDROS, B.C.</t>
  </si>
  <si>
    <t>ISLA MUJERES, Q. ROO</t>
  </si>
  <si>
    <t>ISLA SAN MARCOS, B.C.S.</t>
  </si>
  <si>
    <t>LA PAZ, B.C.S.</t>
  </si>
  <si>
    <t>LAS COLORADAS, YUC.</t>
  </si>
  <si>
    <t>LAZARO CARDENAS, MICH.</t>
  </si>
  <si>
    <t>LERMA, CAMP.</t>
  </si>
  <si>
    <t>MANZANILLO, COL.</t>
  </si>
  <si>
    <t>MAZATLAN, SIN.</t>
  </si>
  <si>
    <t>PAJARITOS, VER.</t>
  </si>
  <si>
    <t>PICHILINGUE, B.C.S.</t>
  </si>
  <si>
    <t>PROGRESO, YUC.</t>
  </si>
  <si>
    <t>PUERTO CHIAPAS, CHIS.</t>
  </si>
  <si>
    <t>PUERTO MORELOS, Q. ROO</t>
  </si>
  <si>
    <t>PUNTA SAM, Q. ROO</t>
  </si>
  <si>
    <t>PUNTA SANTA MARIA, B.C.S.</t>
  </si>
  <si>
    <t>PUNTA VENADO, Q. ROO</t>
  </si>
  <si>
    <t>ROSARITO, B.C.</t>
  </si>
  <si>
    <t>SALINA CRUZ, OAX.</t>
  </si>
  <si>
    <t>SAN CARLOS, B.C.S.</t>
  </si>
  <si>
    <t>SAN JUAN DE LA COSTA, B.C.S.</t>
  </si>
  <si>
    <t>SANTA ROSALIA, B.C.S.</t>
  </si>
  <si>
    <t>SEYBAPLAYA, CAMP.</t>
  </si>
  <si>
    <t>TAMPICO, TAMPS.</t>
  </si>
  <si>
    <t>TOPOLOBAMPO, SIN.</t>
  </si>
  <si>
    <t>TUXPAN, VER.</t>
  </si>
  <si>
    <t>VERACRUZ, VER.</t>
  </si>
  <si>
    <t>YUUM KAAK NAAB, CAMP.</t>
  </si>
  <si>
    <t>NFE (PICHILINGUE, B.C.S.)</t>
  </si>
  <si>
    <t>PUERTO MATAMOROS, TAMPS.</t>
  </si>
  <si>
    <t>LORETO, B.C.S.</t>
  </si>
  <si>
    <t>PUERTO ESCONDIDO, B.C.S.</t>
  </si>
  <si>
    <t>CABO SAN LUCAS, B.C.S.</t>
  </si>
  <si>
    <t>COSTA AZUL, B.C.</t>
  </si>
  <si>
    <t>HUATULCO, OAX.</t>
  </si>
  <si>
    <t>MAJAHUAL, Q. ROO</t>
  </si>
  <si>
    <t>PUERTO BALLETO, NAY.</t>
  </si>
  <si>
    <t>SAN BLAS, NAY.</t>
  </si>
  <si>
    <t>PUERTO VALLARTA, JAL.</t>
  </si>
  <si>
    <t>CHETUMAL, Q. ROO</t>
  </si>
  <si>
    <t>PLAYA DEL CARMEN, Q. ROO</t>
  </si>
  <si>
    <t>PUERTO JUAREZ, Q. ROO</t>
  </si>
  <si>
    <t>UNIDAD DE PUERTOS Y MARINA MERCANTE</t>
  </si>
  <si>
    <t>DIRECCIÓN GENERAL DE PUERTOS</t>
  </si>
  <si>
    <t>ZIHUATANEJO, GRO.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</si>
</sst>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dd/mm/yy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6600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theme="4" tint="0.7999816888943144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9" fillId="0" borderId="0"/>
    <xf numFmtId="0" fontId="6" fillId="5" borderId="0" applyNumberFormat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0" fillId="0" borderId="2" xfId="0" applyNumberFormat="1" applyBorder="1"/>
    <xf numFmtId="164" fontId="0" fillId="0" borderId="2" xfId="1" applyNumberFormat="1" applyFont="1" applyFill="1" applyBorder="1"/>
    <xf numFmtId="49" fontId="0" fillId="0" borderId="0" xfId="0" applyNumberFormat="1"/>
    <xf numFmtId="164" fontId="0" fillId="0" borderId="0" xfId="1" applyNumberFormat="1" applyFont="1" applyFill="1" applyBorder="1"/>
    <xf numFmtId="164" fontId="8" fillId="0" borderId="0" xfId="1" applyNumberFormat="1" applyFont="1" applyFill="1" applyBorder="1" applyAlignment="1">
      <alignment horizontal="center" vertical="center"/>
    </xf>
    <xf numFmtId="164" fontId="0" fillId="0" borderId="0" xfId="1" applyNumberFormat="1" applyFont="1" applyFill="1"/>
    <xf numFmtId="49" fontId="8" fillId="0" borderId="0" xfId="0" applyNumberFormat="1" applyFont="1" applyAlignment="1">
      <alignment horizontal="left" vertical="center"/>
    </xf>
    <xf numFmtId="164" fontId="8" fillId="0" borderId="0" xfId="1" applyNumberFormat="1" applyFont="1" applyFill="1" applyAlignment="1">
      <alignment horizontal="center" vertical="center"/>
    </xf>
    <xf numFmtId="0" fontId="10" fillId="0" borderId="0" xfId="2" applyFont="1"/>
    <xf numFmtId="0" fontId="11" fillId="0" borderId="0" xfId="0" applyFont="1"/>
    <xf numFmtId="165" fontId="10" fillId="0" borderId="0" xfId="2" applyNumberFormat="1" applyFont="1"/>
    <xf numFmtId="0" fontId="10" fillId="0" borderId="0" xfId="2" applyFont="1" applyAlignment="1">
      <alignment horizontal="center" vertical="center" wrapText="1"/>
    </xf>
    <xf numFmtId="0" fontId="12" fillId="3" borderId="4" xfId="0" applyFont="1" applyFill="1" applyBorder="1"/>
    <xf numFmtId="0" fontId="12" fillId="4" borderId="4" xfId="0" applyFont="1" applyFill="1" applyBorder="1"/>
    <xf numFmtId="0" fontId="12" fillId="4" borderId="5" xfId="0" applyFont="1" applyFill="1" applyBorder="1"/>
    <xf numFmtId="0" fontId="12" fillId="4" borderId="0" xfId="2" applyFont="1" applyFill="1"/>
    <xf numFmtId="0" fontId="11" fillId="4" borderId="4" xfId="0" applyFont="1" applyFill="1" applyBorder="1"/>
    <xf numFmtId="0" fontId="12" fillId="4" borderId="0" xfId="0" applyFont="1" applyFill="1"/>
    <xf numFmtId="0" fontId="12" fillId="4" borderId="4" xfId="2" applyFont="1" applyFill="1" applyBorder="1"/>
    <xf numFmtId="0" fontId="12" fillId="0" borderId="0" xfId="2" applyFont="1"/>
    <xf numFmtId="49" fontId="1" fillId="5" borderId="0" xfId="3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4">
    <cellStyle name="40% - Énfasis5" xfId="3" builtinId="47"/>
    <cellStyle name="Millares" xfId="1" builtinId="3"/>
    <cellStyle name="Normal" xfId="0" builtinId="0"/>
    <cellStyle name="Normal 2" xfId="2" xr:uid="{00000000-0005-0000-0000-000003000000}"/>
  </cellStyles>
  <dxfs count="53">
    <dxf>
      <font>
        <strike val="0"/>
        <outline val="0"/>
        <shadow val="0"/>
        <u val="none"/>
        <vertAlign val="baseline"/>
        <sz val="10"/>
      </font>
      <numFmt numFmtId="165" formatCode="dd/mm/yyyy;@"/>
    </dxf>
    <dxf>
      <font>
        <strike val="0"/>
        <outline val="0"/>
        <shadow val="0"/>
        <u val="none"/>
        <vertAlign val="baseline"/>
        <sz val="10"/>
      </font>
      <numFmt numFmtId="165" formatCode="dd/mm/yyyy;@"/>
    </dxf>
    <dxf>
      <font>
        <strike val="0"/>
        <outline val="0"/>
        <shadow val="0"/>
        <u val="none"/>
        <vertAlign val="baseline"/>
        <sz val="10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  <numFmt numFmtId="165" formatCode="dd/mm/yyyy;@"/>
    </dxf>
    <dxf>
      <font>
        <strike val="0"/>
        <outline val="0"/>
        <shadow val="0"/>
        <u val="none"/>
        <vertAlign val="baseline"/>
        <sz val="10"/>
      </font>
      <numFmt numFmtId="165" formatCode="dd/mm/yyyy;@"/>
    </dxf>
    <dxf>
      <font>
        <strike val="0"/>
        <outline val="0"/>
        <shadow val="0"/>
        <u val="none"/>
        <vertAlign val="baseline"/>
        <sz val="10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_-* #,##0_-;\-* #,##0_-;_-* &quot;-&quot;??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_-* #,##0_-;\-* #,##0_-;_-* &quot;-&quot;??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_-* #,##0_-;\-* #,##0_-;_-* &quot;-&quot;??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_-* #,##0_-;\-* #,##0_-;_-* &quot;-&quot;??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_-* #,##0_-;\-* #,##0_-;_-* &quot;-&quot;??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>
      <!-- definicion de elementos simples -->
      <xs:element name="table" type="xs:string"/>
      <xs:element name="puerto_arribo" type="xs:string"/>
      <xs:element name="anio" type="xs:integer"/>
      <xs:element name="mes" type="xs:string"/>
      <xs:element name="carga" type="xs:string"/>
      <xs:element name="trafico" type="xs:string"/>
      <xs:element name="toneladas_e" type="xs:float"/>
      <xs:element name="toneladas_s" type="xs:float"/>
      <xs:element name="qe_mayores" type="xs:integer"/>
      <xs:element name="qe_menores" type="xs:integer"/>
      <xs:element name="qe_ferrys" type="xs:integer"/>
      <!-- elementos complejos -->
      <xs:element name="toneladas_carga">
        <xs:complexType>
          <xs:sequence>
            <xs:element ref="toneladas_e"/>
            <xs:element ref="toneladas_s"/>
          </xs:sequence>
        </xs:complexType>
      </xs:element>
      <xs:element name="buques_carga">
        <xs:complexType>
          <xs:sequence>
            <xs:element ref="qe_mayores"/>
            <xs:element ref="qe_menores"/>
            <xs:element ref="qe_ferrys"/>
          </xs:sequence>
        </xs:complexType>
      </xs:element>
      <xs:element name="mpm01a_d">
        <xs:complexType>
          <xs:sequence>
            <xs:element ref="trafico"/>
            <xs:element ref="carga"/>
            <xs:element ref="toneladas_carga"/>
            <xs:element ref="buques_carga"/>
          </xs:sequence>
        </xs:complexType>
      </xs:element>
      <xs:element name="mpm01a">
        <xs:complexType>
          <xs:sequence>
            <xs:element ref="table"/>
            <xs:element ref="puerto_arribo"/>
            <xs:element ref="anio"/>
            <xs:element ref="mes"/>
            <xs:element ref="mpm01a_d" maxOccurs="unbounded"/>
          </xs:sequence>
        </xs:complexType>
      </xs:element>
    </xs:schema>
  </Schema>
  <Map ID="10" Name="mpm01a_Map" RootElement="mpm01a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21</xdr:row>
      <xdr:rowOff>9525</xdr:rowOff>
    </xdr:from>
    <xdr:to>
      <xdr:col>2</xdr:col>
      <xdr:colOff>856275</xdr:colOff>
      <xdr:row>21</xdr:row>
      <xdr:rowOff>189525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762375" y="4067175"/>
          <a:ext cx="180000" cy="18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000">
              <a:latin typeface="Montserrat" panose="00000500000000000000" pitchFamily="2" charset="0"/>
            </a:rPr>
            <a:t>*</a:t>
          </a:r>
        </a:p>
        <a:p>
          <a:pPr algn="ctr"/>
          <a:endParaRPr lang="es-MX" sz="1000">
            <a:latin typeface="Montserrat" panose="00000500000000000000" pitchFamily="2" charset="0"/>
          </a:endParaRPr>
        </a:p>
      </xdr:txBody>
    </xdr:sp>
    <xdr:clientData/>
  </xdr:twoCellAnchor>
  <xdr:twoCellAnchor>
    <xdr:from>
      <xdr:col>3</xdr:col>
      <xdr:colOff>581025</xdr:colOff>
      <xdr:row>21</xdr:row>
      <xdr:rowOff>9525</xdr:rowOff>
    </xdr:from>
    <xdr:to>
      <xdr:col>3</xdr:col>
      <xdr:colOff>761025</xdr:colOff>
      <xdr:row>21</xdr:row>
      <xdr:rowOff>189525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048250" y="4067175"/>
          <a:ext cx="180000" cy="18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000">
              <a:latin typeface="Montserrat" panose="00000500000000000000" pitchFamily="2" charset="0"/>
            </a:rPr>
            <a:t>*</a:t>
          </a:r>
        </a:p>
        <a:p>
          <a:pPr algn="ctr"/>
          <a:endParaRPr lang="es-MX" sz="1000">
            <a:latin typeface="Montserrat" panose="00000500000000000000" pitchFamily="2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la6" displayName="Tabla6" ref="A12:G29" tableType="xml" totalsRowShown="0" headerRowDxfId="52" dataDxfId="50" headerRowBorderDxfId="51" tableBorderDxfId="49" dataCellStyle="Millares">
  <tableColumns count="7">
    <tableColumn id="2" xr3:uid="{00000000-0010-0000-0000-000002000000}" uniqueName="trafico" name="TRAFICO" dataDxfId="48">
      <xmlColumnPr mapId="10" xpath="/mpm01a/mpm01a_d/trafico" xmlDataType="string"/>
    </tableColumn>
    <tableColumn id="1" xr3:uid="{00000000-0010-0000-0000-000001000000}" uniqueName="carga" name="TIPO DE CARGA" dataDxfId="47">
      <xmlColumnPr mapId="10" xpath="/mpm01a/mpm01a_d/carga" xmlDataType="string"/>
    </tableColumn>
    <tableColumn id="3" xr3:uid="{00000000-0010-0000-0000-000003000000}" uniqueName="toneladas_e" name="ENTRADA" dataDxfId="46" dataCellStyle="Millares">
      <xmlColumnPr mapId="10" xpath="/mpm01a/mpm01a_d/toneladas_carga/toneladas_e" xmlDataType="float"/>
    </tableColumn>
    <tableColumn id="4" xr3:uid="{00000000-0010-0000-0000-000004000000}" uniqueName="toneladas_s" name="SALIDA" dataDxfId="45" dataCellStyle="Millares">
      <xmlColumnPr mapId="10" xpath="/mpm01a/mpm01a_d/toneladas_carga/toneladas_s" xmlDataType="float"/>
    </tableColumn>
    <tableColumn id="5" xr3:uid="{00000000-0010-0000-0000-000005000000}" uniqueName="qe_mayores" name="BUQUES" dataDxfId="44" dataCellStyle="Millares">
      <xmlColumnPr mapId="10" xpath="/mpm01a/mpm01a_d/buques_carga/qe_mayores" xmlDataType="integer"/>
    </tableColumn>
    <tableColumn id="6" xr3:uid="{00000000-0010-0000-0000-000006000000}" uniqueName="qe_menores" name="MENORES" dataDxfId="43" dataCellStyle="Millares">
      <xmlColumnPr mapId="10" xpath="/mpm01a/mpm01a_d/buques_carga/qe_menores" xmlDataType="integer"/>
    </tableColumn>
    <tableColumn id="7" xr3:uid="{00000000-0010-0000-0000-000007000000}" uniqueName="qe_ferrys" name="TRANSBORDADORES" dataDxfId="42" dataCellStyle="Millares">
      <xmlColumnPr mapId="10" xpath="/mpm01a/mpm01a_d/buques_carga/qe_ferrys" xmlDataType="integer"/>
    </tableColumn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abla8" displayName="Tabla8" ref="B1:B58" totalsRowShown="0" headerRowDxfId="41" dataDxfId="40">
  <autoFilter ref="B1:B58" xr:uid="{00000000-0009-0000-0100-000005000000}"/>
  <sortState xmlns:xlrd2="http://schemas.microsoft.com/office/spreadsheetml/2017/richdata2" ref="B2:B57">
    <sortCondition ref="B1:B57"/>
  </sortState>
  <tableColumns count="1">
    <tableColumn id="1" xr3:uid="{00000000-0010-0000-0500-000001000000}" name="PUERTO" dataDxfId="3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a9" displayName="Tabla9" ref="D1:D13" totalsRowShown="0" headerRowDxfId="38" dataDxfId="37">
  <autoFilter ref="D1:D13" xr:uid="{00000000-0009-0000-0100-000007000000}"/>
  <tableColumns count="1">
    <tableColumn id="1" xr3:uid="{00000000-0010-0000-0600-000001000000}" name="MES" dataDxfId="3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a10" displayName="Tabla10" ref="F1:F32" totalsRowShown="0" headerRowDxfId="35" dataDxfId="34">
  <autoFilter ref="F1:F32" xr:uid="{00000000-0009-0000-0100-000008000000}"/>
  <tableColumns count="1">
    <tableColumn id="1" xr3:uid="{00000000-0010-0000-0700-000001000000}" name="AÑO" dataDxfId="3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a11" displayName="Tabla11" ref="H1:H3" totalsRowShown="0" headerRowDxfId="32" dataDxfId="31">
  <autoFilter ref="H1:H3" xr:uid="{00000000-0009-0000-0100-000009000000}"/>
  <tableColumns count="1">
    <tableColumn id="1" xr3:uid="{00000000-0010-0000-0800-000001000000}" name="LITORAL" dataDxfId="3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a12" displayName="Tabla12" ref="J1:J3" totalsRowShown="0" headerRowDxfId="29" dataDxfId="28">
  <autoFilter ref="J1:J3" xr:uid="{00000000-0009-0000-0100-00000A000000}"/>
  <tableColumns count="1">
    <tableColumn id="1" xr3:uid="{00000000-0010-0000-0900-000001000000}" name="TIPO" dataDxfId="27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a13" displayName="Tabla13" ref="L1:L2" totalsRowShown="0" headerRowDxfId="26" dataDxfId="25">
  <autoFilter ref="L1:L2" xr:uid="{00000000-0009-0000-0100-00000B000000}"/>
  <tableColumns count="1">
    <tableColumn id="1" xr3:uid="{00000000-0010-0000-0A00-000001000000}" name="CONCEPTO" dataDxfId="24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a14" displayName="Tabla14" ref="N1:N4" totalsRowShown="0" headerRowDxfId="23" dataDxfId="22">
  <autoFilter ref="N1:N4" xr:uid="{00000000-0009-0000-0100-00000C000000}"/>
  <tableColumns count="1">
    <tableColumn id="1" xr3:uid="{00000000-0010-0000-0B00-000001000000}" name="CLASE" dataDxfId="2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a15" displayName="Tabla15" ref="P1:P7" totalsRowShown="0" headerRowDxfId="20" dataDxfId="19">
  <autoFilter ref="P1:P7" xr:uid="{00000000-0009-0000-0100-00000D000000}"/>
  <tableColumns count="1">
    <tableColumn id="1" xr3:uid="{00000000-0010-0000-0C00-000001000000}" name="TIPO DE CARGA" dataDxfId="18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a16" displayName="Tabla16" ref="R1:R3" totalsRowShown="0" headerRowDxfId="17" dataDxfId="16">
  <autoFilter ref="R1:R3" xr:uid="{00000000-0009-0000-0100-00000E000000}"/>
  <tableColumns count="1">
    <tableColumn id="1" xr3:uid="{00000000-0010-0000-0D00-000001000000}" name="TRAFICO" dataDxfId="15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a18" displayName="Tabla18" ref="T1:T5" totalsRowShown="0" headerRowDxfId="14" dataDxfId="13">
  <autoFilter ref="T1:T5" xr:uid="{00000000-0009-0000-0100-00000F000000}"/>
  <tableColumns count="1">
    <tableColumn id="1" xr3:uid="{00000000-0010-0000-0E00-000001000000}" name="MOVIMIENTO" dataDxfId="12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a19" displayName="Tabla19" ref="V1:V7" totalsRowShown="0" headerRowDxfId="11" dataDxfId="10">
  <autoFilter ref="V1:V7" xr:uid="{00000000-0009-0000-0100-000010000000}"/>
  <tableColumns count="1">
    <tableColumn id="1" xr3:uid="{00000000-0010-0000-0F00-000001000000}" name="TC_IEM" dataDxfId="9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a17" displayName="Tabla17" ref="X1:X7" totalsRowShown="0" headerRowDxfId="8" dataDxfId="7" headerRowCellStyle="Normal 2" dataCellStyle="Normal 2">
  <autoFilter ref="X1:X7" xr:uid="{00000000-0009-0000-0100-000011000000}"/>
  <tableColumns count="1">
    <tableColumn id="1" xr3:uid="{00000000-0010-0000-1000-000001000000}" name="TRAFICO / MOVIMIENTO" dataDxfId="6" dataCellStyle="Normal 2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a20" displayName="Tabla20" ref="Z1:Z13" totalsRowShown="0" headerRowDxfId="5" dataDxfId="4" headerRowCellStyle="Normal 2" dataCellStyle="Normal 2">
  <autoFilter ref="Z1:Z13" xr:uid="{00000000-0009-0000-0100-000012000000}"/>
  <tableColumns count="1">
    <tableColumn id="1" xr3:uid="{00000000-0010-0000-1100-000001000000}" name="FECHAS DE INICIO DE MES" dataDxfId="3" dataCellStyle="Normal 2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a21" displayName="Tabla21" ref="AB1:AB13" totalsRowShown="0" headerRowDxfId="2" dataDxfId="1" headerRowCellStyle="Normal 2" dataCellStyle="Normal 2">
  <autoFilter ref="AB1:AB13" xr:uid="{00000000-0009-0000-0100-000013000000}"/>
  <tableColumns count="1">
    <tableColumn id="1" xr3:uid="{00000000-0010-0000-1200-000001000000}" name="FECHAS DE FIN DE MES" dataDxfId="0" dataCellStyle="Normal 2"/>
  </tableColumns>
  <tableStyleInfo name="TableStyleMedium2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1000000}" r="B3" connectionId="0">
    <xmlCellPr id="1" xr6:uid="{00000000-0010-0000-0100-000001000000}" uniqueName="table">
      <xmlPr mapId="10" xpath="/mpm01a/table" xmlDataType="string"/>
    </xmlCellPr>
  </singleXmlCell>
  <singleXmlCell id="2" xr6:uid="{00000000-000C-0000-FFFF-FFFF02000000}" r="B7" connectionId="0">
    <xmlCellPr id="1" xr6:uid="{00000000-0010-0000-0200-000001000000}" uniqueName="puerto_arribo">
      <xmlPr mapId="10" xpath="/mpm01a/puerto_arribo" xmlDataType="string"/>
    </xmlCellPr>
  </singleXmlCell>
  <singleXmlCell id="3" xr6:uid="{00000000-000C-0000-FFFF-FFFF03000000}" r="B8" connectionId="0">
    <xmlCellPr id="1" xr6:uid="{00000000-0010-0000-0300-000001000000}" uniqueName="anio">
      <xmlPr mapId="10" xpath="/mpm01a/anio" xmlDataType="integer"/>
    </xmlCellPr>
  </singleXmlCell>
  <singleXmlCell id="4" xr6:uid="{00000000-000C-0000-FFFF-FFFF04000000}" r="B9" connectionId="0">
    <xmlCellPr id="1" xr6:uid="{00000000-0010-0000-0400-000001000000}" uniqueName="mes">
      <xmlPr mapId="10" xpath="/mpm01a/mes" xmlDataType="string"/>
    </xmlCellPr>
  </singleXmlCell>
</singleXmlCel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13" Type="http://schemas.openxmlformats.org/officeDocument/2006/relationships/table" Target="../tables/table13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5" Type="http://schemas.openxmlformats.org/officeDocument/2006/relationships/table" Target="../tables/table1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H29"/>
  <sheetViews>
    <sheetView showGridLines="0" tabSelected="1" view="pageBreakPreview" zoomScale="80" zoomScaleNormal="80" zoomScaleSheetLayoutView="80" workbookViewId="0">
      <selection activeCell="B7" sqref="B7"/>
    </sheetView>
  </sheetViews>
  <sheetFormatPr baseColWidth="10" defaultRowHeight="15" x14ac:dyDescent="0.25"/>
  <cols>
    <col min="1" max="1" width="23.42578125" customWidth="1"/>
    <col min="2" max="2" width="22.85546875" customWidth="1"/>
    <col min="3" max="7" width="20.7109375" customWidth="1"/>
    <col min="8" max="8" width="1.28515625" customWidth="1"/>
  </cols>
  <sheetData>
    <row r="1" spans="1:8" ht="18.75" x14ac:dyDescent="0.3">
      <c r="A1" s="32" t="s">
        <v>123</v>
      </c>
      <c r="B1" s="32"/>
      <c r="C1" s="32"/>
      <c r="D1" s="32"/>
      <c r="E1" s="32"/>
      <c r="F1" s="32"/>
      <c r="G1" s="32"/>
      <c r="H1" s="32"/>
    </row>
    <row r="2" spans="1:8" x14ac:dyDescent="0.25">
      <c r="A2" s="1" t="s">
        <v>124</v>
      </c>
      <c r="B2" s="1"/>
      <c r="C2" s="1"/>
      <c r="D2" s="1"/>
      <c r="E2" s="1"/>
      <c r="F2" s="1"/>
      <c r="G2" s="1"/>
      <c r="H2" s="1"/>
    </row>
    <row r="3" spans="1:8" x14ac:dyDescent="0.25">
      <c r="A3" s="1" t="s">
        <v>7</v>
      </c>
      <c r="B3" s="31" t="s">
        <v>21</v>
      </c>
      <c r="C3" s="1"/>
      <c r="D3" s="1"/>
      <c r="E3" s="1"/>
      <c r="F3" s="1"/>
      <c r="G3" s="1"/>
      <c r="H3" s="1"/>
    </row>
    <row r="4" spans="1:8" x14ac:dyDescent="0.25">
      <c r="A4" s="33" t="s">
        <v>23</v>
      </c>
      <c r="B4" s="33"/>
      <c r="C4" s="33"/>
      <c r="D4" s="33"/>
      <c r="E4" s="33"/>
      <c r="F4" s="33"/>
      <c r="G4" s="33"/>
      <c r="H4" s="33"/>
    </row>
    <row r="5" spans="1:8" x14ac:dyDescent="0.25">
      <c r="A5" s="33" t="s">
        <v>22</v>
      </c>
      <c r="B5" s="33"/>
      <c r="C5" s="33"/>
      <c r="D5" s="33"/>
      <c r="E5" s="33"/>
      <c r="F5" s="33"/>
      <c r="G5" s="33"/>
      <c r="H5" s="33"/>
    </row>
    <row r="6" spans="1:8" x14ac:dyDescent="0.25">
      <c r="A6" s="2"/>
      <c r="B6" s="2"/>
      <c r="C6" s="2"/>
      <c r="D6" s="3"/>
      <c r="E6" s="3"/>
      <c r="F6" s="3"/>
      <c r="G6" s="2"/>
      <c r="H6" s="4"/>
    </row>
    <row r="7" spans="1:8" x14ac:dyDescent="0.25">
      <c r="A7" s="5" t="s">
        <v>8</v>
      </c>
      <c r="B7" s="10" t="s">
        <v>72</v>
      </c>
      <c r="C7" s="3"/>
      <c r="D7" s="3"/>
      <c r="E7" s="3"/>
      <c r="F7" s="3"/>
      <c r="G7" s="4"/>
      <c r="H7" s="4"/>
    </row>
    <row r="8" spans="1:8" x14ac:dyDescent="0.25">
      <c r="A8" s="5" t="s">
        <v>9</v>
      </c>
      <c r="B8" s="8">
        <v>2026</v>
      </c>
      <c r="C8" s="3"/>
      <c r="D8" s="3"/>
      <c r="E8" s="3"/>
      <c r="F8" s="3"/>
      <c r="G8" s="3"/>
      <c r="H8" s="2"/>
    </row>
    <row r="9" spans="1:8" x14ac:dyDescent="0.25">
      <c r="A9" s="5" t="s">
        <v>10</v>
      </c>
      <c r="B9" s="9" t="s">
        <v>71</v>
      </c>
      <c r="C9" s="3"/>
      <c r="D9" s="3"/>
      <c r="E9" s="3"/>
      <c r="F9" s="3"/>
      <c r="G9" s="3"/>
      <c r="H9" s="3"/>
    </row>
    <row r="11" spans="1:8" x14ac:dyDescent="0.25">
      <c r="C11" s="34" t="s">
        <v>4</v>
      </c>
      <c r="D11" s="34"/>
      <c r="E11" s="34" t="s">
        <v>16</v>
      </c>
      <c r="F11" s="34"/>
      <c r="G11" s="34"/>
    </row>
    <row r="12" spans="1:8" ht="15.75" thickBot="1" x14ac:dyDescent="0.3">
      <c r="A12" s="6" t="s">
        <v>1</v>
      </c>
      <c r="B12" s="6" t="s">
        <v>0</v>
      </c>
      <c r="C12" s="7" t="s">
        <v>2</v>
      </c>
      <c r="D12" s="7" t="s">
        <v>3</v>
      </c>
      <c r="E12" s="7" t="s">
        <v>5</v>
      </c>
      <c r="F12" s="7" t="s">
        <v>17</v>
      </c>
      <c r="G12" s="7" t="s">
        <v>18</v>
      </c>
    </row>
    <row r="13" spans="1:8" x14ac:dyDescent="0.25">
      <c r="A13" s="11" t="s">
        <v>19</v>
      </c>
      <c r="B13" s="11" t="s">
        <v>6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</row>
    <row r="14" spans="1:8" x14ac:dyDescent="0.25">
      <c r="A14" s="13" t="s">
        <v>19</v>
      </c>
      <c r="B14" s="13" t="s">
        <v>11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</row>
    <row r="15" spans="1:8" x14ac:dyDescent="0.25">
      <c r="A15" s="13" t="s">
        <v>19</v>
      </c>
      <c r="B15" s="13" t="s">
        <v>12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</row>
    <row r="16" spans="1:8" x14ac:dyDescent="0.25">
      <c r="A16" s="13" t="s">
        <v>19</v>
      </c>
      <c r="B16" s="13" t="s">
        <v>13</v>
      </c>
      <c r="C16" s="14">
        <v>0</v>
      </c>
      <c r="D16" s="14">
        <v>190033</v>
      </c>
      <c r="E16" s="14">
        <v>6</v>
      </c>
      <c r="F16" s="14">
        <v>0</v>
      </c>
      <c r="G16" s="14">
        <v>0</v>
      </c>
    </row>
    <row r="17" spans="1:7" x14ac:dyDescent="0.25">
      <c r="A17" s="13" t="s">
        <v>19</v>
      </c>
      <c r="B17" t="s">
        <v>25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</row>
    <row r="18" spans="1:7" x14ac:dyDescent="0.25">
      <c r="A18" s="13" t="s">
        <v>26</v>
      </c>
      <c r="B18" t="s">
        <v>13</v>
      </c>
      <c r="C18" s="15">
        <v>0</v>
      </c>
      <c r="D18" s="14">
        <v>0</v>
      </c>
      <c r="E18" s="15">
        <v>0</v>
      </c>
      <c r="F18" s="15">
        <v>0</v>
      </c>
      <c r="G18" s="15">
        <v>0</v>
      </c>
    </row>
    <row r="19" spans="1:7" x14ac:dyDescent="0.25">
      <c r="A19" s="13" t="s">
        <v>19</v>
      </c>
      <c r="B19" s="13" t="s">
        <v>14</v>
      </c>
      <c r="C19" s="14">
        <f>9873+29446</f>
        <v>39319</v>
      </c>
      <c r="D19" s="14">
        <v>353497</v>
      </c>
      <c r="E19" s="14">
        <v>7</v>
      </c>
      <c r="F19" s="14">
        <v>0</v>
      </c>
      <c r="G19" s="14">
        <v>0</v>
      </c>
    </row>
    <row r="20" spans="1:7" x14ac:dyDescent="0.25">
      <c r="A20" s="13" t="s">
        <v>19</v>
      </c>
      <c r="B20" s="13" t="s">
        <v>15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</row>
    <row r="21" spans="1:7" x14ac:dyDescent="0.25">
      <c r="A21" s="13" t="s">
        <v>19</v>
      </c>
      <c r="B21" s="13" t="s">
        <v>18</v>
      </c>
      <c r="C21" s="15">
        <v>0</v>
      </c>
      <c r="D21" s="15">
        <v>0</v>
      </c>
      <c r="E21" s="15">
        <v>0</v>
      </c>
      <c r="F21" s="15">
        <v>0</v>
      </c>
      <c r="G21" s="15"/>
    </row>
    <row r="22" spans="1:7" x14ac:dyDescent="0.25">
      <c r="A22" s="13" t="s">
        <v>20</v>
      </c>
      <c r="B22" s="13" t="s">
        <v>6</v>
      </c>
      <c r="C22" s="14">
        <f>38+21000+7376</f>
        <v>28414</v>
      </c>
      <c r="D22" s="14">
        <f>57+165000+7772</f>
        <v>172829</v>
      </c>
      <c r="E22" s="14">
        <v>168</v>
      </c>
      <c r="F22" s="14">
        <v>316</v>
      </c>
      <c r="G22" s="14">
        <v>0</v>
      </c>
    </row>
    <row r="23" spans="1:7" x14ac:dyDescent="0.25">
      <c r="A23" s="13" t="s">
        <v>20</v>
      </c>
      <c r="B23" s="13" t="s">
        <v>11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</row>
    <row r="24" spans="1:7" x14ac:dyDescent="0.25">
      <c r="A24" s="13" t="s">
        <v>20</v>
      </c>
      <c r="B24" s="13" t="s">
        <v>12</v>
      </c>
      <c r="C24" s="14">
        <v>0</v>
      </c>
      <c r="D24" s="14">
        <v>0</v>
      </c>
      <c r="E24" s="14">
        <v>0</v>
      </c>
      <c r="F24" s="14">
        <v>0</v>
      </c>
      <c r="G24" s="14"/>
    </row>
    <row r="25" spans="1:7" x14ac:dyDescent="0.25">
      <c r="A25" s="13" t="s">
        <v>20</v>
      </c>
      <c r="B25" s="13" t="s">
        <v>13</v>
      </c>
      <c r="C25" s="14">
        <v>173</v>
      </c>
      <c r="D25" s="14">
        <v>2042</v>
      </c>
      <c r="E25" s="14">
        <v>0</v>
      </c>
      <c r="F25" s="14">
        <v>0</v>
      </c>
      <c r="G25" s="14">
        <v>0</v>
      </c>
    </row>
    <row r="26" spans="1:7" x14ac:dyDescent="0.25">
      <c r="A26" s="13" t="s">
        <v>20</v>
      </c>
      <c r="B26" s="13" t="s">
        <v>14</v>
      </c>
      <c r="C26" s="14">
        <v>0</v>
      </c>
      <c r="D26" s="14">
        <v>494493</v>
      </c>
      <c r="E26" s="14">
        <v>17</v>
      </c>
      <c r="F26" s="14">
        <v>0</v>
      </c>
      <c r="G26" s="14">
        <v>0</v>
      </c>
    </row>
    <row r="27" spans="1:7" x14ac:dyDescent="0.25">
      <c r="A27" s="13" t="s">
        <v>20</v>
      </c>
      <c r="B27" s="13" t="s">
        <v>15</v>
      </c>
      <c r="C27" s="14">
        <f>7536+436</f>
        <v>7972</v>
      </c>
      <c r="D27" s="14">
        <f>16648+450</f>
        <v>17098</v>
      </c>
      <c r="E27" s="14">
        <v>48</v>
      </c>
      <c r="F27" s="14">
        <v>0</v>
      </c>
      <c r="G27" s="14">
        <v>0</v>
      </c>
    </row>
    <row r="28" spans="1:7" x14ac:dyDescent="0.25">
      <c r="A28" s="13" t="s">
        <v>20</v>
      </c>
      <c r="B28" s="13" t="s">
        <v>18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</row>
    <row r="29" spans="1:7" x14ac:dyDescent="0.25">
      <c r="A29" s="17" t="s">
        <v>20</v>
      </c>
      <c r="B29" s="17" t="s">
        <v>24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</row>
  </sheetData>
  <mergeCells count="5">
    <mergeCell ref="A1:H1"/>
    <mergeCell ref="A4:H4"/>
    <mergeCell ref="C11:D11"/>
    <mergeCell ref="E11:G11"/>
    <mergeCell ref="A5:H5"/>
  </mergeCells>
  <pageMargins left="0.7" right="0.7" top="0.75" bottom="0.75" header="0.3" footer="0.3"/>
  <pageSetup paperSize="182" scale="81" orientation="landscape" r:id="rId1"/>
  <drawing r:id="rId2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Hoja1!$F$7:$F$32</xm:f>
          </x14:formula1>
          <xm:sqref>B8</xm:sqref>
        </x14:dataValidation>
        <x14:dataValidation type="list" allowBlank="1" showInputMessage="1" showErrorMessage="1" xr:uid="{00000000-0002-0000-0000-000001000000}">
          <x14:formula1>
            <xm:f>Hoja1!$D$2:$D$13</xm:f>
          </x14:formula1>
          <xm:sqref>B9</xm:sqref>
        </x14:dataValidation>
        <x14:dataValidation type="list" allowBlank="1" showInputMessage="1" showErrorMessage="1" xr:uid="{00000000-0002-0000-0000-000002000000}">
          <x14:formula1>
            <xm:f>Hoja1!$B$2:$B$58</xm:f>
          </x14:formula1>
          <xm:sqref>B7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B1:AB60"/>
  <sheetViews>
    <sheetView topLeftCell="A2" workbookViewId="0">
      <selection activeCell="AC3" sqref="AC3"/>
    </sheetView>
  </sheetViews>
  <sheetFormatPr baseColWidth="10" defaultRowHeight="12.75" x14ac:dyDescent="0.2"/>
  <cols>
    <col min="1" max="1" width="11.42578125" style="20"/>
    <col min="2" max="2" width="31.28515625" style="20" hidden="1" customWidth="1"/>
    <col min="3" max="3" width="1.5703125" style="20" hidden="1" customWidth="1"/>
    <col min="4" max="4" width="16.7109375" style="20" hidden="1" customWidth="1"/>
    <col min="5" max="5" width="1.5703125" style="20" hidden="1" customWidth="1"/>
    <col min="6" max="6" width="11.42578125" style="20" hidden="1" customWidth="1"/>
    <col min="7" max="7" width="1.5703125" style="20" hidden="1" customWidth="1"/>
    <col min="8" max="8" width="15.5703125" style="20" hidden="1" customWidth="1"/>
    <col min="9" max="9" width="1.5703125" style="20" hidden="1" customWidth="1"/>
    <col min="10" max="10" width="26.85546875" style="20" hidden="1" customWidth="1"/>
    <col min="11" max="11" width="1.5703125" style="20" hidden="1" customWidth="1"/>
    <col min="12" max="12" width="11.42578125" style="20" hidden="1" customWidth="1"/>
    <col min="13" max="13" width="1.5703125" style="20" hidden="1" customWidth="1"/>
    <col min="14" max="14" width="11.42578125" style="20" hidden="1" customWidth="1"/>
    <col min="15" max="15" width="1.5703125" style="20" hidden="1" customWidth="1"/>
    <col min="16" max="16" width="30.5703125" style="20" hidden="1" customWidth="1"/>
    <col min="17" max="17" width="1.5703125" style="20" hidden="1" customWidth="1"/>
    <col min="18" max="18" width="11.42578125" style="20" hidden="1" customWidth="1"/>
    <col min="19" max="19" width="1.5703125" style="20" hidden="1" customWidth="1"/>
    <col min="20" max="20" width="16.5703125" style="20" hidden="1" customWidth="1"/>
    <col min="21" max="21" width="1.5703125" style="20" hidden="1" customWidth="1"/>
    <col min="22" max="22" width="27" style="20" hidden="1" customWidth="1"/>
    <col min="23" max="23" width="1.5703125" style="20" hidden="1" customWidth="1"/>
    <col min="24" max="24" width="27.85546875" style="20" hidden="1" customWidth="1"/>
    <col min="25" max="25" width="1.5703125" style="20" hidden="1" customWidth="1"/>
    <col min="26" max="26" width="14" style="20" hidden="1" customWidth="1"/>
    <col min="27" max="28" width="11.42578125" style="20" hidden="1" customWidth="1"/>
    <col min="29" max="29" width="11.42578125" style="20" customWidth="1"/>
    <col min="30" max="16384" width="11.42578125" style="20"/>
  </cols>
  <sheetData>
    <row r="1" spans="2:28" ht="38.25" x14ac:dyDescent="0.2">
      <c r="B1" s="19" t="s">
        <v>27</v>
      </c>
      <c r="C1" s="19"/>
      <c r="D1" s="19" t="s">
        <v>28</v>
      </c>
      <c r="E1" s="19"/>
      <c r="F1" s="19" t="s">
        <v>29</v>
      </c>
      <c r="G1" s="19"/>
      <c r="H1" s="19" t="s">
        <v>30</v>
      </c>
      <c r="I1" s="19"/>
      <c r="J1" s="19" t="s">
        <v>31</v>
      </c>
      <c r="K1" s="19"/>
      <c r="L1" s="19" t="s">
        <v>32</v>
      </c>
      <c r="M1" s="19"/>
      <c r="N1" s="19" t="s">
        <v>33</v>
      </c>
      <c r="O1" s="19"/>
      <c r="P1" s="19" t="s">
        <v>0</v>
      </c>
      <c r="Q1" s="19"/>
      <c r="R1" s="19" t="s">
        <v>1</v>
      </c>
      <c r="S1" s="19"/>
      <c r="T1" s="19" t="s">
        <v>34</v>
      </c>
      <c r="U1" s="19"/>
      <c r="V1" s="19" t="s">
        <v>35</v>
      </c>
      <c r="W1" s="19"/>
      <c r="X1" s="19" t="s">
        <v>36</v>
      </c>
      <c r="Y1" s="19"/>
      <c r="Z1" s="22" t="s">
        <v>37</v>
      </c>
      <c r="AA1" s="19"/>
      <c r="AB1" s="22" t="s">
        <v>38</v>
      </c>
    </row>
    <row r="2" spans="2:28" x14ac:dyDescent="0.2">
      <c r="B2" s="23" t="s">
        <v>39</v>
      </c>
      <c r="C2" s="19"/>
      <c r="D2" s="19" t="s">
        <v>40</v>
      </c>
      <c r="E2" s="19"/>
      <c r="F2" s="19">
        <v>1996</v>
      </c>
      <c r="G2" s="19"/>
      <c r="H2" s="19" t="s">
        <v>41</v>
      </c>
      <c r="I2" s="19"/>
      <c r="J2" s="19" t="s">
        <v>42</v>
      </c>
      <c r="K2" s="19"/>
      <c r="L2" s="19" t="s">
        <v>43</v>
      </c>
      <c r="M2" s="19"/>
      <c r="N2" s="19" t="s">
        <v>44</v>
      </c>
      <c r="O2" s="19"/>
      <c r="P2" s="19" t="s">
        <v>6</v>
      </c>
      <c r="Q2" s="19"/>
      <c r="R2" s="19" t="s">
        <v>19</v>
      </c>
      <c r="S2" s="19"/>
      <c r="T2" s="19" t="s">
        <v>2</v>
      </c>
      <c r="U2" s="19"/>
      <c r="V2" s="19" t="s">
        <v>45</v>
      </c>
      <c r="W2" s="19"/>
      <c r="X2" s="19" t="s">
        <v>46</v>
      </c>
      <c r="Y2" s="19"/>
      <c r="Z2" s="21">
        <v>45292</v>
      </c>
      <c r="AA2" s="19"/>
      <c r="AB2" s="21">
        <v>45322</v>
      </c>
    </row>
    <row r="3" spans="2:28" x14ac:dyDescent="0.2">
      <c r="B3" s="24" t="s">
        <v>47</v>
      </c>
      <c r="C3" s="19"/>
      <c r="D3" s="19" t="s">
        <v>48</v>
      </c>
      <c r="E3" s="19"/>
      <c r="F3" s="19">
        <v>1997</v>
      </c>
      <c r="G3" s="19"/>
      <c r="H3" s="19" t="s">
        <v>49</v>
      </c>
      <c r="I3" s="19"/>
      <c r="J3" s="19" t="s">
        <v>50</v>
      </c>
      <c r="K3" s="19"/>
      <c r="L3" s="19"/>
      <c r="M3" s="19"/>
      <c r="N3" s="19" t="s">
        <v>6</v>
      </c>
      <c r="O3" s="19"/>
      <c r="P3" s="19" t="s">
        <v>11</v>
      </c>
      <c r="Q3" s="19"/>
      <c r="R3" s="19" t="s">
        <v>20</v>
      </c>
      <c r="S3" s="19"/>
      <c r="T3" s="19" t="s">
        <v>51</v>
      </c>
      <c r="U3" s="19"/>
      <c r="V3" s="19" t="s">
        <v>11</v>
      </c>
      <c r="W3" s="19"/>
      <c r="X3" s="19" t="s">
        <v>52</v>
      </c>
      <c r="Y3" s="19"/>
      <c r="Z3" s="21">
        <v>45323</v>
      </c>
      <c r="AA3" s="19"/>
      <c r="AB3" s="21">
        <v>45351</v>
      </c>
    </row>
    <row r="4" spans="2:28" x14ac:dyDescent="0.2">
      <c r="B4" s="27" t="s">
        <v>113</v>
      </c>
      <c r="C4" s="19"/>
      <c r="D4" s="19" t="s">
        <v>53</v>
      </c>
      <c r="E4" s="19"/>
      <c r="F4" s="19">
        <v>1998</v>
      </c>
      <c r="G4" s="19"/>
      <c r="H4" s="19"/>
      <c r="I4" s="19"/>
      <c r="J4" s="19"/>
      <c r="K4" s="19"/>
      <c r="L4" s="19"/>
      <c r="M4" s="19"/>
      <c r="N4" s="19" t="s">
        <v>54</v>
      </c>
      <c r="O4" s="19"/>
      <c r="P4" s="19" t="s">
        <v>12</v>
      </c>
      <c r="Q4" s="19"/>
      <c r="R4" s="19"/>
      <c r="S4" s="19"/>
      <c r="T4" s="19" t="s">
        <v>55</v>
      </c>
      <c r="U4" s="19"/>
      <c r="V4" s="19" t="s">
        <v>56</v>
      </c>
      <c r="W4" s="19"/>
      <c r="X4" s="19" t="s">
        <v>51</v>
      </c>
      <c r="Y4" s="19"/>
      <c r="Z4" s="21">
        <v>45352</v>
      </c>
      <c r="AA4" s="19"/>
      <c r="AB4" s="21">
        <v>45382</v>
      </c>
    </row>
    <row r="5" spans="2:28" x14ac:dyDescent="0.2">
      <c r="B5" s="24" t="s">
        <v>57</v>
      </c>
      <c r="C5" s="19"/>
      <c r="D5" s="19" t="s">
        <v>58</v>
      </c>
      <c r="E5" s="19"/>
      <c r="F5" s="19">
        <v>1999</v>
      </c>
      <c r="G5" s="19"/>
      <c r="H5" s="19"/>
      <c r="I5" s="19"/>
      <c r="J5" s="19"/>
      <c r="K5" s="19"/>
      <c r="L5" s="19"/>
      <c r="M5" s="19"/>
      <c r="N5" s="19"/>
      <c r="O5" s="19"/>
      <c r="P5" s="19" t="s">
        <v>13</v>
      </c>
      <c r="Q5" s="19"/>
      <c r="R5" s="19"/>
      <c r="S5" s="19"/>
      <c r="T5" s="19" t="s">
        <v>3</v>
      </c>
      <c r="U5" s="19"/>
      <c r="V5" s="19" t="s">
        <v>15</v>
      </c>
      <c r="W5" s="19"/>
      <c r="X5" s="19" t="s">
        <v>55</v>
      </c>
      <c r="Y5" s="19"/>
      <c r="Z5" s="21">
        <v>45383</v>
      </c>
      <c r="AA5" s="19"/>
      <c r="AB5" s="21">
        <v>45412</v>
      </c>
    </row>
    <row r="6" spans="2:28" x14ac:dyDescent="0.2">
      <c r="B6" s="24" t="s">
        <v>59</v>
      </c>
      <c r="C6" s="19"/>
      <c r="D6" s="19" t="s">
        <v>60</v>
      </c>
      <c r="E6" s="19"/>
      <c r="F6" s="19">
        <v>2000</v>
      </c>
      <c r="G6" s="19"/>
      <c r="H6" s="19"/>
      <c r="I6" s="19"/>
      <c r="J6" s="19"/>
      <c r="K6" s="19"/>
      <c r="L6" s="19"/>
      <c r="M6" s="19"/>
      <c r="N6" s="19"/>
      <c r="O6" s="19"/>
      <c r="P6" s="19" t="s">
        <v>15</v>
      </c>
      <c r="Q6" s="19"/>
      <c r="R6" s="19"/>
      <c r="S6" s="19"/>
      <c r="T6" s="19"/>
      <c r="U6" s="19"/>
      <c r="V6" s="19" t="s">
        <v>14</v>
      </c>
      <c r="W6" s="19"/>
      <c r="X6" s="19" t="s">
        <v>61</v>
      </c>
      <c r="Y6" s="19"/>
      <c r="Z6" s="21">
        <v>45413</v>
      </c>
      <c r="AA6" s="19"/>
      <c r="AB6" s="21">
        <v>45443</v>
      </c>
    </row>
    <row r="7" spans="2:28" x14ac:dyDescent="0.2">
      <c r="B7" s="29" t="s">
        <v>120</v>
      </c>
      <c r="C7" s="19"/>
      <c r="D7" s="19" t="s">
        <v>63</v>
      </c>
      <c r="E7" s="19"/>
      <c r="F7" s="19">
        <v>2001</v>
      </c>
      <c r="G7" s="19"/>
      <c r="H7" s="19"/>
      <c r="I7" s="19"/>
      <c r="J7" s="19"/>
      <c r="K7" s="19"/>
      <c r="L7" s="19"/>
      <c r="M7" s="19"/>
      <c r="N7" s="19"/>
      <c r="O7" s="19"/>
      <c r="P7" s="19" t="s">
        <v>14</v>
      </c>
      <c r="Q7" s="19"/>
      <c r="R7" s="19"/>
      <c r="S7" s="19"/>
      <c r="T7" s="19"/>
      <c r="U7" s="19"/>
      <c r="V7" s="19" t="s">
        <v>64</v>
      </c>
      <c r="W7" s="19"/>
      <c r="X7" s="19" t="s">
        <v>65</v>
      </c>
      <c r="Y7" s="19"/>
      <c r="Z7" s="21">
        <v>45444</v>
      </c>
      <c r="AA7" s="19"/>
      <c r="AB7" s="21">
        <v>45473</v>
      </c>
    </row>
    <row r="8" spans="2:28" x14ac:dyDescent="0.2">
      <c r="B8" s="24" t="s">
        <v>62</v>
      </c>
      <c r="C8" s="19"/>
      <c r="D8" s="19" t="s">
        <v>67</v>
      </c>
      <c r="E8" s="19"/>
      <c r="F8" s="19">
        <v>2002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21">
        <v>45474</v>
      </c>
      <c r="AA8" s="19"/>
      <c r="AB8" s="21">
        <v>45504</v>
      </c>
    </row>
    <row r="9" spans="2:28" x14ac:dyDescent="0.2">
      <c r="B9" s="24" t="s">
        <v>66</v>
      </c>
      <c r="C9" s="19"/>
      <c r="D9" s="19" t="s">
        <v>69</v>
      </c>
      <c r="E9" s="19"/>
      <c r="F9" s="19">
        <v>2003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21">
        <v>45505</v>
      </c>
      <c r="AA9" s="19"/>
      <c r="AB9" s="21">
        <v>45535</v>
      </c>
    </row>
    <row r="10" spans="2:28" x14ac:dyDescent="0.2">
      <c r="B10" s="27" t="s">
        <v>114</v>
      </c>
      <c r="C10" s="19"/>
      <c r="D10" s="19" t="s">
        <v>71</v>
      </c>
      <c r="E10" s="19"/>
      <c r="F10" s="19">
        <v>2004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21">
        <v>45536</v>
      </c>
      <c r="AA10" s="19"/>
      <c r="AB10" s="21">
        <v>45565</v>
      </c>
    </row>
    <row r="11" spans="2:28" x14ac:dyDescent="0.2">
      <c r="B11" s="24" t="s">
        <v>68</v>
      </c>
      <c r="C11" s="19"/>
      <c r="D11" s="19" t="s">
        <v>73</v>
      </c>
      <c r="E11" s="19"/>
      <c r="F11" s="19">
        <v>2005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21">
        <v>45566</v>
      </c>
      <c r="AA11" s="19"/>
      <c r="AB11" s="21">
        <v>45596</v>
      </c>
    </row>
    <row r="12" spans="2:28" x14ac:dyDescent="0.2">
      <c r="B12" s="24" t="s">
        <v>70</v>
      </c>
      <c r="C12" s="19"/>
      <c r="D12" s="19" t="s">
        <v>75</v>
      </c>
      <c r="E12" s="19"/>
      <c r="F12" s="19">
        <v>2006</v>
      </c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1">
        <v>45597</v>
      </c>
      <c r="AA12" s="19"/>
      <c r="AB12" s="21">
        <v>45626</v>
      </c>
    </row>
    <row r="13" spans="2:28" x14ac:dyDescent="0.2">
      <c r="B13" s="24" t="s">
        <v>72</v>
      </c>
      <c r="C13" s="19"/>
      <c r="D13" s="19" t="s">
        <v>77</v>
      </c>
      <c r="E13" s="19"/>
      <c r="F13" s="19">
        <v>2007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21">
        <v>45627</v>
      </c>
      <c r="AA13" s="19"/>
      <c r="AB13" s="21">
        <v>45657</v>
      </c>
    </row>
    <row r="14" spans="2:28" x14ac:dyDescent="0.2">
      <c r="B14" s="24" t="s">
        <v>74</v>
      </c>
      <c r="C14" s="19"/>
      <c r="D14" s="19"/>
      <c r="E14" s="19"/>
      <c r="F14" s="19">
        <v>2008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2:28" x14ac:dyDescent="0.2">
      <c r="B15" s="25" t="s">
        <v>76</v>
      </c>
      <c r="C15" s="19"/>
      <c r="D15" s="19"/>
      <c r="E15" s="19"/>
      <c r="F15" s="19">
        <v>2009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2:28" x14ac:dyDescent="0.2">
      <c r="B16" s="24" t="s">
        <v>78</v>
      </c>
      <c r="C16" s="19"/>
      <c r="D16" s="19"/>
      <c r="E16" s="19"/>
      <c r="F16" s="19">
        <v>2010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2:28" x14ac:dyDescent="0.2">
      <c r="B17" s="24" t="s">
        <v>79</v>
      </c>
      <c r="C17" s="19"/>
      <c r="D17" s="19"/>
      <c r="E17" s="19"/>
      <c r="F17" s="19">
        <v>2011</v>
      </c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2:28" x14ac:dyDescent="0.2">
      <c r="B18" s="24" t="s">
        <v>80</v>
      </c>
      <c r="C18" s="19"/>
      <c r="D18" s="19"/>
      <c r="E18" s="19"/>
      <c r="F18" s="19">
        <v>2012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2:28" x14ac:dyDescent="0.2">
      <c r="B19" s="27" t="s">
        <v>115</v>
      </c>
      <c r="C19" s="19"/>
      <c r="D19" s="19"/>
      <c r="E19" s="19"/>
      <c r="F19" s="19">
        <v>2013</v>
      </c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2:28" x14ac:dyDescent="0.2">
      <c r="B20" s="24" t="s">
        <v>81</v>
      </c>
      <c r="C20" s="19"/>
      <c r="D20" s="19"/>
      <c r="E20" s="19"/>
      <c r="F20" s="19">
        <v>2014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2:28" x14ac:dyDescent="0.2">
      <c r="B21" s="24" t="s">
        <v>82</v>
      </c>
      <c r="C21" s="19"/>
      <c r="D21" s="19"/>
      <c r="E21" s="19"/>
      <c r="F21" s="19">
        <v>2015</v>
      </c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2:28" x14ac:dyDescent="0.2">
      <c r="B22" s="24" t="s">
        <v>83</v>
      </c>
      <c r="C22" s="19"/>
      <c r="D22" s="19"/>
      <c r="E22" s="19"/>
      <c r="F22" s="19">
        <v>2016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2:28" x14ac:dyDescent="0.2">
      <c r="B23" s="24" t="s">
        <v>84</v>
      </c>
      <c r="C23" s="19"/>
      <c r="D23" s="19"/>
      <c r="E23" s="19"/>
      <c r="F23" s="19">
        <v>2017</v>
      </c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2:28" x14ac:dyDescent="0.2">
      <c r="B24" s="24" t="s">
        <v>85</v>
      </c>
      <c r="C24" s="19"/>
      <c r="D24" s="19"/>
      <c r="E24" s="19"/>
      <c r="F24" s="19">
        <v>2018</v>
      </c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2:28" x14ac:dyDescent="0.2">
      <c r="B25" s="24" t="s">
        <v>86</v>
      </c>
      <c r="C25" s="19"/>
      <c r="D25" s="19"/>
      <c r="E25" s="19"/>
      <c r="F25" s="19">
        <v>2019</v>
      </c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2:28" x14ac:dyDescent="0.2">
      <c r="B26" s="24" t="s">
        <v>87</v>
      </c>
      <c r="C26" s="19"/>
      <c r="D26" s="19"/>
      <c r="E26" s="19"/>
      <c r="F26" s="19">
        <v>2020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</row>
    <row r="27" spans="2:28" x14ac:dyDescent="0.2">
      <c r="B27" s="27" t="s">
        <v>111</v>
      </c>
      <c r="C27" s="19"/>
      <c r="D27" s="19"/>
      <c r="E27" s="19"/>
      <c r="F27" s="19">
        <v>2021</v>
      </c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2:28" x14ac:dyDescent="0.2">
      <c r="B28" s="29" t="s">
        <v>116</v>
      </c>
      <c r="C28" s="19"/>
      <c r="D28" s="19"/>
      <c r="E28" s="19"/>
      <c r="F28" s="19">
        <v>2022</v>
      </c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</row>
    <row r="29" spans="2:28" x14ac:dyDescent="0.2">
      <c r="B29" s="24" t="s">
        <v>88</v>
      </c>
      <c r="C29" s="19"/>
      <c r="D29" s="19"/>
      <c r="E29" s="19"/>
      <c r="F29" s="19">
        <v>2023</v>
      </c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2:28" x14ac:dyDescent="0.2">
      <c r="B30" s="24" t="s">
        <v>89</v>
      </c>
      <c r="C30" s="19"/>
      <c r="D30" s="19"/>
      <c r="E30" s="19"/>
      <c r="F30" s="19">
        <v>2024</v>
      </c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</row>
    <row r="31" spans="2:28" x14ac:dyDescent="0.2">
      <c r="B31" s="24" t="s">
        <v>109</v>
      </c>
      <c r="C31" s="19"/>
      <c r="D31" s="19"/>
      <c r="E31" s="19"/>
      <c r="F31" s="19">
        <v>2025</v>
      </c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2:28" x14ac:dyDescent="0.2">
      <c r="B32" s="24" t="s">
        <v>90</v>
      </c>
      <c r="C32" s="19"/>
      <c r="D32" s="19"/>
      <c r="E32" s="19"/>
      <c r="F32" s="19">
        <v>2026</v>
      </c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</row>
    <row r="33" spans="2:28" x14ac:dyDescent="0.2">
      <c r="B33" s="24" t="s">
        <v>91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2:28" x14ac:dyDescent="0.2">
      <c r="B34" s="29" t="s">
        <v>121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</row>
    <row r="35" spans="2:28" x14ac:dyDescent="0.2">
      <c r="B35" s="24" t="s">
        <v>92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2:28" x14ac:dyDescent="0.2">
      <c r="B36" s="29" t="s">
        <v>117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</row>
    <row r="37" spans="2:28" x14ac:dyDescent="0.2">
      <c r="B37" s="24" t="s">
        <v>93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2:28" x14ac:dyDescent="0.2">
      <c r="B38" s="27" t="s">
        <v>112</v>
      </c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 spans="2:28" x14ac:dyDescent="0.2">
      <c r="B39" s="29" t="s">
        <v>122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2:28" x14ac:dyDescent="0.2">
      <c r="B40" s="24" t="s">
        <v>110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</row>
    <row r="41" spans="2:28" x14ac:dyDescent="0.2">
      <c r="B41" s="24" t="s">
        <v>94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2:28" x14ac:dyDescent="0.2">
      <c r="B42" s="29" t="s">
        <v>119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</row>
    <row r="43" spans="2:28" x14ac:dyDescent="0.2">
      <c r="B43" s="24" t="s">
        <v>95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2:28" x14ac:dyDescent="0.2">
      <c r="B44" s="24" t="s">
        <v>96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</row>
    <row r="45" spans="2:28" x14ac:dyDescent="0.2">
      <c r="B45" s="24" t="s">
        <v>97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2:28" x14ac:dyDescent="0.2">
      <c r="B46" s="28" t="s">
        <v>98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</row>
    <row r="47" spans="2:28" x14ac:dyDescent="0.2">
      <c r="B47" s="28" t="s">
        <v>99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2:28" x14ac:dyDescent="0.2">
      <c r="B48" s="26" t="s">
        <v>118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</row>
    <row r="49" spans="2:28" x14ac:dyDescent="0.2">
      <c r="B49" s="28" t="s">
        <v>100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2:28" x14ac:dyDescent="0.2">
      <c r="B50" s="28" t="s">
        <v>101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</row>
    <row r="51" spans="2:28" x14ac:dyDescent="0.2">
      <c r="B51" s="28" t="s">
        <v>102</v>
      </c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2:28" x14ac:dyDescent="0.2">
      <c r="B52" s="28" t="s">
        <v>103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</row>
    <row r="53" spans="2:28" x14ac:dyDescent="0.2">
      <c r="B53" s="28" t="s">
        <v>104</v>
      </c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2:28" x14ac:dyDescent="0.2">
      <c r="B54" s="28" t="s">
        <v>105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</row>
    <row r="55" spans="2:28" x14ac:dyDescent="0.2">
      <c r="B55" s="28" t="s">
        <v>106</v>
      </c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2:28" x14ac:dyDescent="0.2">
      <c r="B56" s="28" t="s">
        <v>107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</row>
    <row r="57" spans="2:28" x14ac:dyDescent="0.2">
      <c r="B57" s="28" t="s">
        <v>108</v>
      </c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2:28" x14ac:dyDescent="0.2">
      <c r="B58" s="30" t="s">
        <v>125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</row>
    <row r="59" spans="2:28" x14ac:dyDescent="0.2"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2:28" x14ac:dyDescent="0.2"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</row>
  </sheetData>
  <sheetProtection algorithmName="SHA-512" hashValue="/Myv0a+qqIRO5bGQ+2FgP+G7Ha0qhOmVnFzbNDZn5p1WCPJozhu088YF7vezv5SPz/fY8ldeaj70w/45hZ8h2w==" saltValue="XrUqR9l7YUz29ZODNJf76w==" spinCount="100000" sheet="1" objects="1" scenarios="1"/>
  <pageMargins left="0.7" right="0.7" top="0.75" bottom="0.75" header="0.3" footer="0.3"/>
  <pageSetup orientation="portrait" verticalDpi="0" r:id="rId1"/>
  <tableParts count="14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F_MPM01A_2026-2</vt:lpstr>
      <vt:lpstr>Hoja1</vt:lpstr>
      <vt:lpstr>'F_MPM01A_2026-2'!Área_de_impresión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Efren Torres López</dc:creator>
  <cp:lastModifiedBy>Lucía Pérez Jiménez</cp:lastModifiedBy>
  <cp:lastPrinted>2024-01-17T16:34:15Z</cp:lastPrinted>
  <dcterms:created xsi:type="dcterms:W3CDTF">2021-10-19T13:54:29Z</dcterms:created>
  <dcterms:modified xsi:type="dcterms:W3CDTF">2026-10-12T19:28:20Z</dcterms:modified>
</cp:coreProperties>
</file>