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195" windowHeight="8595"/>
  </bookViews>
  <sheets>
    <sheet name="Programa de mantto-2011  (2)" sheetId="2" r:id="rId1"/>
    <sheet name="Programa de obra total-2011 " sheetId="1" r:id="rId2"/>
  </sheets>
  <calcPr calcId="125725"/>
</workbook>
</file>

<file path=xl/calcChain.xml><?xml version="1.0" encoding="utf-8"?>
<calcChain xmlns="http://schemas.openxmlformats.org/spreadsheetml/2006/main">
  <c r="P38" i="2"/>
  <c r="O38"/>
  <c r="N38"/>
  <c r="M38"/>
  <c r="L38"/>
  <c r="K38"/>
  <c r="J38"/>
  <c r="I38"/>
  <c r="H38"/>
  <c r="G38"/>
  <c r="F38"/>
  <c r="E38"/>
  <c r="B38"/>
  <c r="P34"/>
  <c r="O34"/>
  <c r="N34"/>
  <c r="M34"/>
  <c r="L34"/>
  <c r="K34"/>
  <c r="J34"/>
  <c r="I34"/>
  <c r="H34"/>
  <c r="G34"/>
  <c r="F34"/>
  <c r="E34"/>
  <c r="B33"/>
  <c r="B32"/>
  <c r="B31"/>
  <c r="B30"/>
  <c r="B29"/>
  <c r="B28"/>
  <c r="B34" s="1"/>
  <c r="P20"/>
  <c r="O20"/>
  <c r="N20"/>
  <c r="M20"/>
  <c r="L20"/>
  <c r="K20"/>
  <c r="J20"/>
  <c r="I20"/>
  <c r="H20"/>
  <c r="G20"/>
  <c r="F20"/>
  <c r="E20"/>
  <c r="B17"/>
  <c r="B16"/>
  <c r="B15"/>
  <c r="B14"/>
  <c r="B20" s="1"/>
  <c r="P50" i="1"/>
  <c r="O50"/>
  <c r="N50"/>
  <c r="L50"/>
  <c r="B48"/>
  <c r="B47"/>
  <c r="B44" l="1"/>
  <c r="B23"/>
  <c r="B22"/>
  <c r="P25"/>
  <c r="O25"/>
  <c r="N25"/>
  <c r="M25"/>
  <c r="L25"/>
  <c r="K25"/>
  <c r="J25"/>
  <c r="I25"/>
  <c r="H25"/>
  <c r="G25"/>
  <c r="F25"/>
  <c r="E25"/>
  <c r="B25" l="1"/>
  <c r="B33"/>
  <c r="B32"/>
  <c r="B31"/>
  <c r="P36"/>
  <c r="O36"/>
  <c r="N36"/>
  <c r="M36"/>
  <c r="L36"/>
  <c r="K36"/>
  <c r="J36"/>
  <c r="I36"/>
  <c r="H36"/>
  <c r="G36"/>
  <c r="F36"/>
  <c r="E36"/>
  <c r="B30"/>
  <c r="B12"/>
  <c r="P54"/>
  <c r="O54"/>
  <c r="N54"/>
  <c r="M50"/>
  <c r="M54" s="1"/>
  <c r="L54"/>
  <c r="K50"/>
  <c r="K54" s="1"/>
  <c r="J50"/>
  <c r="J54" s="1"/>
  <c r="I50"/>
  <c r="I54" s="1"/>
  <c r="H50"/>
  <c r="H54" s="1"/>
  <c r="G50"/>
  <c r="G54" s="1"/>
  <c r="F50"/>
  <c r="F54" s="1"/>
  <c r="E50"/>
  <c r="E54" s="1"/>
  <c r="B45"/>
  <c r="B46"/>
  <c r="B49"/>
  <c r="E18"/>
  <c r="E38" s="1"/>
  <c r="F18"/>
  <c r="F38" s="1"/>
  <c r="G18"/>
  <c r="G38" s="1"/>
  <c r="H18"/>
  <c r="H38" s="1"/>
  <c r="I18"/>
  <c r="I38" s="1"/>
  <c r="J18"/>
  <c r="J38" s="1"/>
  <c r="K18"/>
  <c r="K38" s="1"/>
  <c r="L18"/>
  <c r="L38" s="1"/>
  <c r="M18"/>
  <c r="M38" s="1"/>
  <c r="N18"/>
  <c r="N38" s="1"/>
  <c r="O18"/>
  <c r="O38" s="1"/>
  <c r="P18"/>
  <c r="P38" s="1"/>
  <c r="B36" l="1"/>
  <c r="B50"/>
  <c r="B54" s="1"/>
  <c r="B18"/>
  <c r="B38" s="1"/>
</calcChain>
</file>

<file path=xl/sharedStrings.xml><?xml version="1.0" encoding="utf-8"?>
<sst xmlns="http://schemas.openxmlformats.org/spreadsheetml/2006/main" count="199" uniqueCount="52">
  <si>
    <t>Importe</t>
  </si>
  <si>
    <t>Fecha de Inicio</t>
  </si>
  <si>
    <t>Fecha de Terminación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</si>
  <si>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</si>
  <si>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</si>
  <si>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</si>
  <si>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</si>
  <si>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</si>
  <si>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</si>
  <si>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</si>
  <si>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</si>
  <si>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</si>
  <si>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</si>
  <si>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</si>
  <si>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</si>
  <si>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</si>
  <si>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 xml:space="preserve">  </t>
  </si>
  <si>
    <t>TOTAL DE SERVICIOS RELACIONADOS CON OBRAS  PUBLICAS</t>
  </si>
  <si>
    <t>TOTAL</t>
  </si>
  <si>
    <t>Programa de reforestación</t>
  </si>
  <si>
    <t xml:space="preserve">TOTAL DE OBRA </t>
  </si>
  <si>
    <t>Mantenimiento a patios y áreas de desarrollo</t>
  </si>
  <si>
    <t>Terminal de Abastecimiento</t>
  </si>
  <si>
    <t>Terminal de Usos Multiples</t>
  </si>
  <si>
    <t>TOTAL DE MANTENIMIENTO EN LA TUM</t>
  </si>
  <si>
    <t>TOTAL DE MANTENIMIENTOS</t>
  </si>
  <si>
    <t>Administración Portuaría Integral de Dos Bocas, S.A. de C.V.</t>
  </si>
  <si>
    <t>Construcción de 250 m de muelle 0909J2P0002</t>
  </si>
  <si>
    <t>Construcción de muelle 4ta etap, incluye hicado de pilotes y cubierta</t>
  </si>
  <si>
    <t>MANTENIMIENTO DE OBRA PUBLICA (35101)</t>
  </si>
  <si>
    <t>SERVICIOS RELACIONADOS CON OBRA PUBLICA</t>
  </si>
  <si>
    <t>Programa de Obra Pública  2011</t>
  </si>
  <si>
    <t>Proyecto ejecutivo de oficinas de la API  **</t>
  </si>
  <si>
    <t>** Recursos por liberar</t>
  </si>
  <si>
    <t>OBRA PUBLICA (62601)</t>
  </si>
  <si>
    <t>MANTENIMIENTO Y REHABILITACIÓN OBRA PUBLICA (62602)</t>
  </si>
  <si>
    <t>Levantamientos batimetricos generales del puerto  **</t>
  </si>
  <si>
    <t xml:space="preserve">TOTAL DE MANTENIMIENTO </t>
  </si>
  <si>
    <t>TOTAL DE OBRA PÚBLICA (6200)</t>
  </si>
  <si>
    <t>Mantenimiento a obras de protección  **</t>
  </si>
  <si>
    <t>Mantenimiento a edificios y vialidades  **</t>
  </si>
  <si>
    <t>Mantenimiento a instalaciones de servicios basicos  **</t>
  </si>
  <si>
    <t>Mantenimiento a muelles **</t>
  </si>
  <si>
    <t>Mantenimiento a oficinas administrativas</t>
  </si>
  <si>
    <t>Mantenimiento a instalaciones eléctricas y de alumbrado</t>
  </si>
  <si>
    <t>Mantenimiento a cercados perimetral</t>
  </si>
  <si>
    <t>Mantenimiento a casetas de vigilancia</t>
  </si>
  <si>
    <t>Programa de Mantenimiento  2011</t>
  </si>
  <si>
    <t xml:space="preserve"> CONSERVACIÓN Y MANTENIMIENTO  MENOR DE INMUEBLES (351)</t>
  </si>
  <si>
    <t>En relación al dragado de mantenimiento se requerira del dragado de aproximadamente 160, 000 m3 con una inversión aproximada de  $17,500,000.0 para la realización de estos trabajos se estan gestionando los recursos, encuanto se tenga se hara la programación correspondiente.</t>
  </si>
  <si>
    <t>TOTAL DE MANTENIMIENTO (62602)</t>
  </si>
  <si>
    <t>TOTAL DE MANTENIMIENTO EN LA TUM (351)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</si>
</sst>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b/>
      <sz val="9"/>
      <name val="Arial"/>
      <family val="2"/>
    </font>
    <font>
      <sz val="9"/>
      <name val="Arial"/>
    </font>
    <font>
      <b/>
      <sz val="9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4" fillId="0" borderId="2" xfId="0" applyFont="1" applyBorder="1"/>
    <xf numFmtId="0" fontId="3" fillId="0" borderId="2" xfId="0" applyFont="1" applyBorder="1"/>
    <xf numFmtId="4" fontId="3" fillId="0" borderId="2" xfId="0" applyNumberFormat="1" applyFont="1" applyBorder="1"/>
    <xf numFmtId="14" fontId="3" fillId="0" borderId="2" xfId="0" applyNumberFormat="1" applyFont="1" applyBorder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3" fillId="0" borderId="0" xfId="0" applyNumberFormat="1" applyFont="1"/>
    <xf numFmtId="14" fontId="3" fillId="0" borderId="2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" fontId="7" fillId="0" borderId="2" xfId="0" applyNumberFormat="1" applyFont="1" applyBorder="1"/>
    <xf numFmtId="0" fontId="8" fillId="0" borderId="0" xfId="0" applyFont="1"/>
    <xf numFmtId="0" fontId="7" fillId="0" borderId="2" xfId="0" applyFont="1" applyBorder="1"/>
    <xf numFmtId="0" fontId="7" fillId="0" borderId="0" xfId="0" applyFont="1"/>
    <xf numFmtId="14" fontId="7" fillId="0" borderId="2" xfId="0" applyNumberFormat="1" applyFont="1" applyBorder="1"/>
    <xf numFmtId="14" fontId="7" fillId="0" borderId="2" xfId="0" applyNumberFormat="1" applyFont="1" applyBorder="1" applyAlignment="1">
      <alignment horizontal="right"/>
    </xf>
    <xf numFmtId="4" fontId="7" fillId="0" borderId="0" xfId="0" applyNumberFormat="1" applyFont="1"/>
    <xf numFmtId="0" fontId="7" fillId="0" borderId="2" xfId="0" applyFont="1" applyBorder="1" applyAlignment="1">
      <alignment horizontal="justify" vertical="top" wrapText="1"/>
    </xf>
    <xf numFmtId="3" fontId="3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338667</xdr:colOff>
      <xdr:row>0</xdr:row>
      <xdr:rowOff>142739</xdr:rowOff>
    </xdr:from>
    <xdr:to>
      <xdr:col>0</xdr:col>
      <xdr:colOff>1198833</xdr:colOff>
      <xdr:row>5</xdr:row>
      <xdr:rowOff>137582</xdr:rowOff>
    </xdr:to>
    <xdr:pic>
      <xdr:nvPicPr>
        <xdr:cNvPr id="2" name="Picture 1" descr="LOGOAPI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6648"/>
        <a:stretch>
          <a:fillRect/>
        </a:stretch>
      </xdr:blipFill>
      <xdr:spPr bwMode="auto">
        <a:xfrm>
          <a:off x="338667" y="142739"/>
          <a:ext cx="860166" cy="833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338667</xdr:colOff>
      <xdr:row>0</xdr:row>
      <xdr:rowOff>142739</xdr:rowOff>
    </xdr:from>
    <xdr:to>
      <xdr:col>0</xdr:col>
      <xdr:colOff>1198833</xdr:colOff>
      <xdr:row>5</xdr:row>
      <xdr:rowOff>137582</xdr:rowOff>
    </xdr:to>
    <xdr:pic>
      <xdr:nvPicPr>
        <xdr:cNvPr id="2" name="Picture 1" descr="LOGOAPI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6648"/>
        <a:stretch>
          <a:fillRect/>
        </a:stretch>
      </xdr:blipFill>
      <xdr:spPr bwMode="auto">
        <a:xfrm>
          <a:off x="338667" y="142739"/>
          <a:ext cx="860166" cy="820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41"/>
  <sheetViews>
    <sheetView tabSelected="1" topLeftCell="A4" zoomScale="90" zoomScaleNormal="90" workbookViewId="0">
      <selection activeCell="E44" sqref="E44"/>
    </sheetView>
  </sheetViews>
  <sheetFormatPr baseColWidth="10" defaultRowHeight="12"/>
  <cols>
    <col min="1" max="1" width="59" style="1" customWidth="1"/>
    <col min="2" max="4" width="12.140625" style="1" customWidth="1"/>
    <col min="5" max="6" width="9.7109375" style="1" customWidth="1"/>
    <col min="7" max="7" width="11.5703125" style="1" customWidth="1"/>
    <col min="8" max="10" width="11.28515625" style="1" customWidth="1"/>
    <col min="11" max="11" width="12" style="1" customWidth="1"/>
    <col min="12" max="12" width="11.7109375" style="1" customWidth="1"/>
    <col min="13" max="13" width="11.42578125" style="1" customWidth="1"/>
    <col min="14" max="14" width="11.140625" style="1" customWidth="1"/>
    <col min="15" max="15" width="12.140625" style="1" customWidth="1"/>
    <col min="16" max="16" width="12" style="1" customWidth="1"/>
    <col min="17" max="17" width="11.42578125" style="1" customWidth="1"/>
    <col min="18" max="16384" width="11.42578125" style="1"/>
  </cols>
  <sheetData>
    <row r="4" spans="1:17" ht="18">
      <c r="A4" s="25" t="s">
        <v>26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8" spans="1:17" ht="15.75">
      <c r="A8" s="26" t="s">
        <v>47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12" spans="1:17" ht="24">
      <c r="A12" s="13" t="s">
        <v>35</v>
      </c>
      <c r="B12" s="14" t="s">
        <v>0</v>
      </c>
      <c r="C12" s="14" t="s">
        <v>1</v>
      </c>
      <c r="D12" s="14" t="s">
        <v>2</v>
      </c>
      <c r="E12" s="14" t="s">
        <v>3</v>
      </c>
      <c r="F12" s="14" t="s">
        <v>4</v>
      </c>
      <c r="G12" s="14" t="s">
        <v>5</v>
      </c>
      <c r="H12" s="14" t="s">
        <v>6</v>
      </c>
      <c r="I12" s="14" t="s">
        <v>7</v>
      </c>
      <c r="J12" s="14" t="s">
        <v>8</v>
      </c>
      <c r="K12" s="14" t="s">
        <v>9</v>
      </c>
      <c r="L12" s="14" t="s">
        <v>10</v>
      </c>
      <c r="M12" s="14" t="s">
        <v>11</v>
      </c>
      <c r="N12" s="14" t="s">
        <v>12</v>
      </c>
      <c r="O12" s="14" t="s">
        <v>13</v>
      </c>
      <c r="P12" s="14" t="s">
        <v>14</v>
      </c>
    </row>
    <row r="13" spans="1:17">
      <c r="A13" s="2"/>
      <c r="B13" s="3" t="s">
        <v>15</v>
      </c>
      <c r="C13" s="3"/>
      <c r="D13" s="3"/>
      <c r="E13" s="4" t="s">
        <v>15</v>
      </c>
      <c r="F13" s="4" t="s">
        <v>15</v>
      </c>
      <c r="G13" s="4" t="s">
        <v>15</v>
      </c>
      <c r="H13" s="4" t="s">
        <v>15</v>
      </c>
      <c r="I13" s="4" t="s">
        <v>15</v>
      </c>
      <c r="J13" s="4" t="s">
        <v>15</v>
      </c>
      <c r="K13" s="4" t="s">
        <v>15</v>
      </c>
      <c r="L13" s="4" t="s">
        <v>15</v>
      </c>
      <c r="M13" s="4" t="s">
        <v>15</v>
      </c>
      <c r="N13" s="4" t="s">
        <v>15</v>
      </c>
      <c r="O13" s="4" t="s">
        <v>15</v>
      </c>
      <c r="P13" s="4" t="s">
        <v>15</v>
      </c>
    </row>
    <row r="14" spans="1:17">
      <c r="A14" s="18" t="s">
        <v>39</v>
      </c>
      <c r="B14" s="4">
        <f>SUM(E14:P14)</f>
        <v>2000000</v>
      </c>
      <c r="C14" s="5">
        <v>40695</v>
      </c>
      <c r="D14" s="5">
        <v>40785</v>
      </c>
      <c r="E14" s="4"/>
      <c r="F14" s="4"/>
      <c r="G14" s="4"/>
      <c r="H14" s="4"/>
      <c r="I14" s="4"/>
      <c r="J14" s="4">
        <v>500000</v>
      </c>
      <c r="K14" s="16">
        <v>1200000</v>
      </c>
      <c r="L14" s="4">
        <v>300000</v>
      </c>
      <c r="M14" s="4"/>
      <c r="N14" s="4"/>
      <c r="O14" s="4"/>
      <c r="P14" s="4"/>
      <c r="Q14" s="8"/>
    </row>
    <row r="15" spans="1:17">
      <c r="A15" s="18" t="s">
        <v>40</v>
      </c>
      <c r="B15" s="4">
        <f>SUM(E15:P15)</f>
        <v>1500000</v>
      </c>
      <c r="C15" s="5">
        <v>40725</v>
      </c>
      <c r="D15" s="5">
        <v>40846</v>
      </c>
      <c r="E15" s="4"/>
      <c r="F15" s="4"/>
      <c r="G15" s="4"/>
      <c r="H15" s="4"/>
      <c r="I15" s="4"/>
      <c r="J15" s="4"/>
      <c r="K15" s="4">
        <v>300000</v>
      </c>
      <c r="L15" s="4">
        <v>500000</v>
      </c>
      <c r="M15" s="4">
        <v>400000</v>
      </c>
      <c r="N15" s="4">
        <v>300000</v>
      </c>
      <c r="O15" s="4"/>
      <c r="P15" s="4"/>
    </row>
    <row r="16" spans="1:17">
      <c r="A16" s="18" t="s">
        <v>41</v>
      </c>
      <c r="B16" s="4">
        <f>SUM(E16:P16)</f>
        <v>750000</v>
      </c>
      <c r="C16" s="5">
        <v>40679</v>
      </c>
      <c r="D16" s="5">
        <v>40754</v>
      </c>
      <c r="E16" s="4"/>
      <c r="F16" s="4"/>
      <c r="G16" s="4"/>
      <c r="H16" s="4"/>
      <c r="I16" s="4">
        <v>250000</v>
      </c>
      <c r="J16" s="4">
        <v>250000</v>
      </c>
      <c r="K16" s="4">
        <v>250000</v>
      </c>
      <c r="L16" s="4"/>
      <c r="M16" s="4"/>
      <c r="N16" s="4"/>
      <c r="O16" s="4"/>
      <c r="P16" s="4"/>
    </row>
    <row r="17" spans="1:17">
      <c r="A17" s="18" t="s">
        <v>42</v>
      </c>
      <c r="B17" s="4">
        <f>SUM(E17:P17)</f>
        <v>2500000</v>
      </c>
      <c r="C17" s="5">
        <v>40618</v>
      </c>
      <c r="D17" s="5">
        <v>40754</v>
      </c>
      <c r="E17" s="4"/>
      <c r="F17" s="4"/>
      <c r="G17" s="4">
        <v>400000</v>
      </c>
      <c r="H17" s="4">
        <v>500000</v>
      </c>
      <c r="I17" s="4">
        <v>750000</v>
      </c>
      <c r="J17" s="4">
        <v>500000</v>
      </c>
      <c r="K17" s="4">
        <v>350000</v>
      </c>
      <c r="L17" s="4"/>
      <c r="M17" s="4"/>
      <c r="N17" s="4"/>
      <c r="O17" s="4"/>
      <c r="P17" s="4"/>
    </row>
    <row r="18" spans="1:17">
      <c r="A18" s="3"/>
      <c r="B18" s="4"/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7">
      <c r="A19" s="3"/>
      <c r="B19" s="3"/>
      <c r="C19" s="3"/>
      <c r="D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7">
      <c r="A20" s="6" t="s">
        <v>50</v>
      </c>
      <c r="B20" s="7">
        <f t="shared" ref="B20" si="0">SUM(B14:B19)</f>
        <v>6750000</v>
      </c>
      <c r="C20" s="7"/>
      <c r="D20" s="7"/>
      <c r="E20" s="7">
        <f t="shared" ref="E20:P20" si="1">SUM(E14:E19)</f>
        <v>0</v>
      </c>
      <c r="F20" s="7">
        <f t="shared" si="1"/>
        <v>0</v>
      </c>
      <c r="G20" s="7">
        <f t="shared" si="1"/>
        <v>400000</v>
      </c>
      <c r="H20" s="7">
        <f t="shared" si="1"/>
        <v>500000</v>
      </c>
      <c r="I20" s="7">
        <f t="shared" si="1"/>
        <v>1000000</v>
      </c>
      <c r="J20" s="7">
        <f t="shared" si="1"/>
        <v>1250000</v>
      </c>
      <c r="K20" s="7">
        <f t="shared" si="1"/>
        <v>2100000</v>
      </c>
      <c r="L20" s="7">
        <f t="shared" si="1"/>
        <v>800000</v>
      </c>
      <c r="M20" s="7">
        <f t="shared" si="1"/>
        <v>400000</v>
      </c>
      <c r="N20" s="7">
        <f t="shared" si="1"/>
        <v>300000</v>
      </c>
      <c r="O20" s="7">
        <f t="shared" si="1"/>
        <v>0</v>
      </c>
      <c r="P20" s="7">
        <f t="shared" si="1"/>
        <v>0</v>
      </c>
      <c r="Q20" s="8"/>
    </row>
    <row r="21" spans="1:17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</row>
    <row r="23" spans="1:17">
      <c r="A23" s="17" t="s">
        <v>33</v>
      </c>
    </row>
    <row r="26" spans="1:17" ht="24">
      <c r="A26" s="13" t="s">
        <v>48</v>
      </c>
      <c r="B26" s="13" t="s">
        <v>18</v>
      </c>
      <c r="C26" s="14" t="s">
        <v>1</v>
      </c>
      <c r="D26" s="14" t="s">
        <v>2</v>
      </c>
      <c r="E26" s="15" t="s">
        <v>3</v>
      </c>
      <c r="F26" s="15" t="s">
        <v>4</v>
      </c>
      <c r="G26" s="15" t="s">
        <v>5</v>
      </c>
      <c r="H26" s="15" t="s">
        <v>6</v>
      </c>
      <c r="I26" s="15" t="s">
        <v>7</v>
      </c>
      <c r="J26" s="15" t="s">
        <v>8</v>
      </c>
      <c r="K26" s="15" t="s">
        <v>9</v>
      </c>
      <c r="L26" s="15" t="s">
        <v>10</v>
      </c>
      <c r="M26" s="15" t="s">
        <v>11</v>
      </c>
      <c r="N26" s="15" t="s">
        <v>12</v>
      </c>
      <c r="O26" s="15" t="s">
        <v>13</v>
      </c>
      <c r="P26" s="15" t="s">
        <v>14</v>
      </c>
    </row>
    <row r="27" spans="1:17">
      <c r="A27" s="2" t="s">
        <v>23</v>
      </c>
      <c r="B27" s="10"/>
      <c r="C27" s="11"/>
      <c r="D27" s="11"/>
      <c r="E27" s="10"/>
      <c r="F27" s="12"/>
      <c r="G27" s="10"/>
      <c r="H27" s="10"/>
      <c r="I27" s="10"/>
      <c r="J27" s="12"/>
      <c r="K27" s="10"/>
      <c r="L27" s="10"/>
      <c r="M27" s="10"/>
      <c r="N27" s="10"/>
      <c r="O27" s="10"/>
      <c r="P27" s="10"/>
    </row>
    <row r="28" spans="1:17">
      <c r="A28" s="23" t="s">
        <v>21</v>
      </c>
      <c r="B28" s="16">
        <f>SUM(E28:P28)</f>
        <v>700000</v>
      </c>
      <c r="C28" s="5">
        <v>40582</v>
      </c>
      <c r="D28" s="9">
        <v>40893</v>
      </c>
      <c r="E28" s="4">
        <v>0</v>
      </c>
      <c r="F28" s="24">
        <v>65000</v>
      </c>
      <c r="G28" s="4">
        <v>70000</v>
      </c>
      <c r="H28" s="4">
        <v>100000</v>
      </c>
      <c r="I28" s="4">
        <v>70000</v>
      </c>
      <c r="J28" s="24">
        <v>65000</v>
      </c>
      <c r="K28" s="4">
        <v>50000</v>
      </c>
      <c r="L28" s="4">
        <v>65000</v>
      </c>
      <c r="M28" s="4">
        <v>50000</v>
      </c>
      <c r="N28" s="4">
        <v>65000</v>
      </c>
      <c r="O28" s="4">
        <v>50000</v>
      </c>
      <c r="P28" s="4">
        <v>50000</v>
      </c>
    </row>
    <row r="29" spans="1:17">
      <c r="A29" s="3" t="s">
        <v>43</v>
      </c>
      <c r="B29" s="4">
        <f t="shared" ref="B29:B33" si="2">SUM(E29:P29)</f>
        <v>400000</v>
      </c>
      <c r="C29" s="5">
        <v>40579</v>
      </c>
      <c r="D29" s="5">
        <v>40816</v>
      </c>
      <c r="E29" s="4">
        <v>0</v>
      </c>
      <c r="F29" s="4">
        <v>30000</v>
      </c>
      <c r="G29" s="4">
        <v>50000</v>
      </c>
      <c r="H29" s="4">
        <v>70000</v>
      </c>
      <c r="I29" s="4">
        <v>60000</v>
      </c>
      <c r="J29" s="4">
        <v>50000</v>
      </c>
      <c r="K29" s="4">
        <v>50000</v>
      </c>
      <c r="L29" s="4">
        <v>45000</v>
      </c>
      <c r="M29" s="4">
        <v>45000</v>
      </c>
      <c r="N29" s="4"/>
      <c r="O29" s="4"/>
      <c r="P29" s="4"/>
    </row>
    <row r="30" spans="1:17">
      <c r="A30" s="3" t="s">
        <v>44</v>
      </c>
      <c r="B30" s="4">
        <f t="shared" si="2"/>
        <v>700000</v>
      </c>
      <c r="C30" s="5">
        <v>40617</v>
      </c>
      <c r="D30" s="5">
        <v>40777</v>
      </c>
      <c r="E30" s="4">
        <v>0</v>
      </c>
      <c r="F30" s="4" t="s">
        <v>15</v>
      </c>
      <c r="G30" s="4">
        <v>100000</v>
      </c>
      <c r="H30" s="4">
        <v>100000</v>
      </c>
      <c r="I30" s="4">
        <v>150000</v>
      </c>
      <c r="J30" s="4">
        <v>150000</v>
      </c>
      <c r="K30" s="4">
        <v>100000</v>
      </c>
      <c r="L30" s="4">
        <v>100000</v>
      </c>
      <c r="M30" s="4"/>
      <c r="N30" s="4"/>
      <c r="O30" s="4" t="s">
        <v>15</v>
      </c>
      <c r="P30" s="4" t="s">
        <v>15</v>
      </c>
    </row>
    <row r="31" spans="1:17">
      <c r="A31" s="3" t="s">
        <v>45</v>
      </c>
      <c r="B31" s="4">
        <f t="shared" si="2"/>
        <v>640000</v>
      </c>
      <c r="C31" s="5">
        <v>40596</v>
      </c>
      <c r="D31" s="5">
        <v>40724</v>
      </c>
      <c r="E31" s="4"/>
      <c r="F31" s="4">
        <v>70000</v>
      </c>
      <c r="G31" s="4">
        <v>100000</v>
      </c>
      <c r="H31" s="4">
        <v>120000</v>
      </c>
      <c r="I31" s="4">
        <v>200000</v>
      </c>
      <c r="J31" s="4">
        <v>150000</v>
      </c>
      <c r="K31" s="4"/>
      <c r="L31" s="4"/>
      <c r="M31" s="4"/>
      <c r="N31" s="4"/>
      <c r="O31" s="4"/>
      <c r="P31" s="4"/>
    </row>
    <row r="32" spans="1:17">
      <c r="A32" s="3" t="s">
        <v>46</v>
      </c>
      <c r="B32" s="4">
        <f t="shared" si="2"/>
        <v>287827</v>
      </c>
      <c r="C32" s="5">
        <v>40595</v>
      </c>
      <c r="D32" s="5">
        <v>40690</v>
      </c>
      <c r="E32" s="4"/>
      <c r="F32" s="4">
        <v>90000</v>
      </c>
      <c r="G32" s="4">
        <v>100000</v>
      </c>
      <c r="H32" s="4">
        <v>70000</v>
      </c>
      <c r="I32" s="4">
        <v>27827</v>
      </c>
      <c r="J32" s="4"/>
      <c r="K32" s="4"/>
      <c r="L32" s="4"/>
      <c r="M32" s="4"/>
      <c r="N32" s="4"/>
      <c r="O32" s="4"/>
      <c r="P32" s="4"/>
    </row>
    <row r="33" spans="1:17">
      <c r="A33" s="3" t="s">
        <v>19</v>
      </c>
      <c r="B33" s="4">
        <f t="shared" si="2"/>
        <v>410000</v>
      </c>
      <c r="C33" s="5">
        <v>40589</v>
      </c>
      <c r="D33" s="5">
        <v>40893</v>
      </c>
      <c r="E33" s="4">
        <v>0</v>
      </c>
      <c r="F33" s="4">
        <v>25000</v>
      </c>
      <c r="G33" s="4">
        <v>25000</v>
      </c>
      <c r="H33" s="4">
        <v>30000</v>
      </c>
      <c r="I33" s="4">
        <v>50000</v>
      </c>
      <c r="J33" s="4">
        <v>50000</v>
      </c>
      <c r="K33" s="4">
        <v>50000</v>
      </c>
      <c r="L33" s="4">
        <v>50000</v>
      </c>
      <c r="M33" s="4">
        <v>50000</v>
      </c>
      <c r="N33" s="4">
        <v>30000</v>
      </c>
      <c r="O33" s="4">
        <v>25000</v>
      </c>
      <c r="P33" s="4">
        <v>25000</v>
      </c>
    </row>
    <row r="34" spans="1:17">
      <c r="A34" s="6" t="s">
        <v>51</v>
      </c>
      <c r="B34" s="7">
        <f>SUM(B28:B33)</f>
        <v>3137827</v>
      </c>
      <c r="C34" s="6"/>
      <c r="D34" s="6"/>
      <c r="E34" s="7">
        <f>SUM(E28:E33)</f>
        <v>0</v>
      </c>
      <c r="F34" s="7">
        <f>SUM(F28:F33)</f>
        <v>280000</v>
      </c>
      <c r="G34" s="7">
        <f>SUM(G28:G33)</f>
        <v>445000</v>
      </c>
      <c r="H34" s="7">
        <f>SUM(H28:H33)</f>
        <v>490000</v>
      </c>
      <c r="I34" s="7">
        <f>SUM(I28:I33)</f>
        <v>557827</v>
      </c>
      <c r="J34" s="7">
        <f>SUM(J28:J33)</f>
        <v>465000</v>
      </c>
      <c r="K34" s="7">
        <f>SUM(K28:K33)</f>
        <v>250000</v>
      </c>
      <c r="L34" s="7">
        <f>SUM(L28:L33)</f>
        <v>260000</v>
      </c>
      <c r="M34" s="7">
        <f>SUM(M28:M33)</f>
        <v>145000</v>
      </c>
      <c r="N34" s="7">
        <f>SUM(N28:N33)</f>
        <v>95000</v>
      </c>
      <c r="O34" s="7">
        <f>SUM(O28:O33)</f>
        <v>75000</v>
      </c>
      <c r="P34" s="7">
        <f>SUM(P28:P33)</f>
        <v>75000</v>
      </c>
    </row>
    <row r="35" spans="1:17">
      <c r="A35" s="2" t="s">
        <v>22</v>
      </c>
      <c r="B35" s="4"/>
      <c r="C35" s="5"/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7">
      <c r="A36" s="3"/>
      <c r="B36" s="4"/>
      <c r="C36" s="5"/>
      <c r="D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7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7">
      <c r="A38" s="6" t="s">
        <v>25</v>
      </c>
      <c r="B38" s="7">
        <f>B20+B34</f>
        <v>9887827</v>
      </c>
      <c r="C38" s="7"/>
      <c r="D38" s="7"/>
      <c r="E38" s="7">
        <f t="shared" ref="E38:P38" si="3">E20+E34</f>
        <v>0</v>
      </c>
      <c r="F38" s="7">
        <f t="shared" si="3"/>
        <v>280000</v>
      </c>
      <c r="G38" s="7">
        <f t="shared" si="3"/>
        <v>845000</v>
      </c>
      <c r="H38" s="7">
        <f t="shared" si="3"/>
        <v>990000</v>
      </c>
      <c r="I38" s="7">
        <f t="shared" si="3"/>
        <v>1557827</v>
      </c>
      <c r="J38" s="7">
        <f t="shared" si="3"/>
        <v>1715000</v>
      </c>
      <c r="K38" s="7">
        <f t="shared" si="3"/>
        <v>2350000</v>
      </c>
      <c r="L38" s="7">
        <f t="shared" si="3"/>
        <v>1060000</v>
      </c>
      <c r="M38" s="7">
        <f t="shared" si="3"/>
        <v>545000</v>
      </c>
      <c r="N38" s="7">
        <f t="shared" si="3"/>
        <v>395000</v>
      </c>
      <c r="O38" s="7">
        <f t="shared" si="3"/>
        <v>75000</v>
      </c>
      <c r="P38" s="7">
        <f t="shared" si="3"/>
        <v>75000</v>
      </c>
      <c r="Q38" s="8"/>
    </row>
    <row r="41" spans="1:17">
      <c r="A41" s="1" t="s">
        <v>49</v>
      </c>
    </row>
  </sheetData>
  <mergeCells count="2">
    <mergeCell ref="A4:P4"/>
    <mergeCell ref="A8:P8"/>
  </mergeCells>
  <pageMargins left="0.75" right="0.75" top="0.65" bottom="1" header="0" footer="0"/>
  <pageSetup paperSize="5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54"/>
  <sheetViews>
    <sheetView topLeftCell="A25" zoomScale="90" zoomScaleNormal="90" workbookViewId="0">
      <selection activeCell="A63" sqref="A63"/>
    </sheetView>
  </sheetViews>
  <sheetFormatPr baseColWidth="10" defaultRowHeight="12"/>
  <cols>
    <col min="1" max="1" width="59" style="1" customWidth="1"/>
    <col min="2" max="4" width="12.140625" style="1" customWidth="1"/>
    <col min="5" max="6" width="9.7109375" style="1" customWidth="1"/>
    <col min="7" max="7" width="11.5703125" style="1" customWidth="1"/>
    <col min="8" max="10" width="11.28515625" style="1" customWidth="1"/>
    <col min="11" max="11" width="12" style="1" customWidth="1"/>
    <col min="12" max="12" width="11.7109375" style="1" customWidth="1"/>
    <col min="13" max="13" width="11.42578125" style="1" customWidth="1"/>
    <col min="14" max="14" width="11.140625" style="1" customWidth="1"/>
    <col min="15" max="15" width="12.140625" style="1" customWidth="1"/>
    <col min="16" max="16" width="12" style="1" customWidth="1"/>
    <col min="17" max="17" width="11.42578125" style="1" customWidth="1"/>
    <col min="18" max="16384" width="11.42578125" style="1"/>
  </cols>
  <sheetData>
    <row r="4" spans="1:17" ht="18">
      <c r="A4" s="25" t="s">
        <v>26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8" spans="1:17" ht="15.75">
      <c r="A8" s="26" t="s">
        <v>31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10" spans="1:17" ht="24">
      <c r="A10" s="13" t="s">
        <v>34</v>
      </c>
      <c r="B10" s="14" t="s">
        <v>0</v>
      </c>
      <c r="C10" s="14" t="s">
        <v>1</v>
      </c>
      <c r="D10" s="14" t="s">
        <v>2</v>
      </c>
      <c r="E10" s="14" t="s">
        <v>3</v>
      </c>
      <c r="F10" s="14" t="s">
        <v>4</v>
      </c>
      <c r="G10" s="14" t="s">
        <v>5</v>
      </c>
      <c r="H10" s="14" t="s">
        <v>6</v>
      </c>
      <c r="I10" s="14" t="s">
        <v>7</v>
      </c>
      <c r="J10" s="14" t="s">
        <v>8</v>
      </c>
      <c r="K10" s="14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4" t="s">
        <v>14</v>
      </c>
    </row>
    <row r="11" spans="1:17">
      <c r="A11" s="2" t="s">
        <v>27</v>
      </c>
      <c r="B11" s="3" t="s">
        <v>15</v>
      </c>
      <c r="C11" s="3"/>
      <c r="D11" s="3"/>
      <c r="E11" s="4" t="s">
        <v>15</v>
      </c>
      <c r="F11" s="4" t="s">
        <v>15</v>
      </c>
      <c r="G11" s="4" t="s">
        <v>15</v>
      </c>
      <c r="H11" s="4" t="s">
        <v>15</v>
      </c>
      <c r="I11" s="4" t="s">
        <v>15</v>
      </c>
      <c r="J11" s="4" t="s">
        <v>15</v>
      </c>
      <c r="K11" s="4" t="s">
        <v>15</v>
      </c>
      <c r="L11" s="4" t="s">
        <v>15</v>
      </c>
      <c r="M11" s="4" t="s">
        <v>15</v>
      </c>
      <c r="N11" s="4" t="s">
        <v>15</v>
      </c>
      <c r="O11" s="4" t="s">
        <v>15</v>
      </c>
      <c r="P11" s="4" t="s">
        <v>15</v>
      </c>
    </row>
    <row r="12" spans="1:17">
      <c r="A12" s="3" t="s">
        <v>28</v>
      </c>
      <c r="B12" s="4">
        <f>SUM(E12:P12)</f>
        <v>40600000</v>
      </c>
      <c r="C12" s="5">
        <v>40603</v>
      </c>
      <c r="D12" s="5">
        <v>40833</v>
      </c>
      <c r="E12" s="4"/>
      <c r="F12" s="4"/>
      <c r="G12" s="4">
        <v>4680000</v>
      </c>
      <c r="H12" s="4">
        <v>1260000</v>
      </c>
      <c r="I12" s="4">
        <v>1500000</v>
      </c>
      <c r="J12" s="4">
        <v>1650000</v>
      </c>
      <c r="K12" s="4">
        <v>6800000</v>
      </c>
      <c r="L12" s="4">
        <v>9180000</v>
      </c>
      <c r="M12" s="4">
        <v>9180000</v>
      </c>
      <c r="N12" s="4">
        <v>6350000</v>
      </c>
      <c r="O12" s="4"/>
      <c r="P12" s="4"/>
      <c r="Q12" s="8"/>
    </row>
    <row r="13" spans="1:17">
      <c r="A13" s="3"/>
      <c r="B13" s="4"/>
      <c r="C13" s="5"/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7">
      <c r="A14" s="3"/>
      <c r="B14" s="4"/>
      <c r="C14" s="5"/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7">
      <c r="A15" s="3"/>
      <c r="B15" s="4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7">
      <c r="A16" s="3"/>
      <c r="B16" s="4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7">
      <c r="A17" s="3"/>
      <c r="B17" s="3"/>
      <c r="C17" s="3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7">
      <c r="A18" s="6" t="s">
        <v>20</v>
      </c>
      <c r="B18" s="7">
        <f t="shared" ref="B18:P18" si="0">SUM(B12:B17)</f>
        <v>40600000</v>
      </c>
      <c r="C18" s="7"/>
      <c r="D18" s="7"/>
      <c r="E18" s="7">
        <f t="shared" si="0"/>
        <v>0</v>
      </c>
      <c r="F18" s="7">
        <f t="shared" si="0"/>
        <v>0</v>
      </c>
      <c r="G18" s="7">
        <f t="shared" si="0"/>
        <v>4680000</v>
      </c>
      <c r="H18" s="7">
        <f t="shared" si="0"/>
        <v>1260000</v>
      </c>
      <c r="I18" s="7">
        <f t="shared" si="0"/>
        <v>1500000</v>
      </c>
      <c r="J18" s="7">
        <f t="shared" si="0"/>
        <v>1650000</v>
      </c>
      <c r="K18" s="7">
        <f t="shared" si="0"/>
        <v>6800000</v>
      </c>
      <c r="L18" s="7">
        <f t="shared" si="0"/>
        <v>9180000</v>
      </c>
      <c r="M18" s="7">
        <f t="shared" si="0"/>
        <v>9180000</v>
      </c>
      <c r="N18" s="7">
        <f t="shared" si="0"/>
        <v>6350000</v>
      </c>
      <c r="O18" s="7">
        <f t="shared" si="0"/>
        <v>0</v>
      </c>
      <c r="P18" s="7">
        <f t="shared" si="0"/>
        <v>0</v>
      </c>
      <c r="Q18" s="8"/>
    </row>
    <row r="20" spans="1:17" s="19" customFormat="1" ht="24">
      <c r="A20" s="13" t="s">
        <v>30</v>
      </c>
      <c r="B20" s="14" t="s">
        <v>0</v>
      </c>
      <c r="C20" s="14" t="s">
        <v>1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I20" s="14" t="s">
        <v>7</v>
      </c>
      <c r="J20" s="14" t="s">
        <v>8</v>
      </c>
      <c r="K20" s="14" t="s">
        <v>9</v>
      </c>
      <c r="L20" s="14" t="s">
        <v>10</v>
      </c>
      <c r="M20" s="14" t="s">
        <v>11</v>
      </c>
      <c r="N20" s="14" t="s">
        <v>12</v>
      </c>
      <c r="O20" s="14" t="s">
        <v>13</v>
      </c>
      <c r="P20" s="14" t="s">
        <v>14</v>
      </c>
    </row>
    <row r="21" spans="1:17" s="19" customFormat="1">
      <c r="A21" s="2"/>
      <c r="B21" s="16"/>
      <c r="C21" s="20"/>
      <c r="D21" s="2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7" s="19" customFormat="1">
      <c r="A22" s="18" t="s">
        <v>32</v>
      </c>
      <c r="B22" s="16">
        <f t="shared" ref="B22:B23" si="1">SUM(E22:P22)</f>
        <v>6000000</v>
      </c>
      <c r="C22" s="20">
        <v>40651</v>
      </c>
      <c r="D22" s="20">
        <v>40786</v>
      </c>
      <c r="E22" s="16"/>
      <c r="F22" s="16"/>
      <c r="G22" s="16"/>
      <c r="H22" s="16">
        <v>900000</v>
      </c>
      <c r="I22" s="16">
        <v>1200000</v>
      </c>
      <c r="J22" s="16">
        <v>1800000</v>
      </c>
      <c r="K22" s="16">
        <v>1200000</v>
      </c>
      <c r="L22" s="16">
        <v>900000</v>
      </c>
      <c r="M22" s="16"/>
      <c r="N22" s="16"/>
      <c r="O22" s="16"/>
      <c r="P22" s="16"/>
    </row>
    <row r="23" spans="1:17" s="19" customFormat="1">
      <c r="A23" s="18" t="s">
        <v>36</v>
      </c>
      <c r="B23" s="16">
        <f t="shared" si="1"/>
        <v>550000</v>
      </c>
      <c r="C23" s="20">
        <v>40648</v>
      </c>
      <c r="D23" s="20">
        <v>40877</v>
      </c>
      <c r="E23" s="16"/>
      <c r="F23" s="16"/>
      <c r="G23" s="16"/>
      <c r="H23" s="16">
        <v>275000</v>
      </c>
      <c r="I23" s="16"/>
      <c r="J23" s="16"/>
      <c r="K23" s="16"/>
      <c r="L23" s="16"/>
      <c r="M23" s="16"/>
      <c r="N23" s="16"/>
      <c r="O23" s="16">
        <v>275000</v>
      </c>
      <c r="P23" s="16"/>
    </row>
    <row r="24" spans="1:17" s="19" customFormat="1">
      <c r="A24" s="18" t="s">
        <v>15</v>
      </c>
      <c r="B24" s="16" t="s">
        <v>15</v>
      </c>
      <c r="C24" s="16"/>
      <c r="D24" s="16"/>
      <c r="E24" s="16" t="s">
        <v>15</v>
      </c>
      <c r="F24" s="16" t="s">
        <v>16</v>
      </c>
      <c r="G24" s="16" t="s">
        <v>15</v>
      </c>
      <c r="H24" s="16" t="s">
        <v>15</v>
      </c>
      <c r="I24" s="16" t="s">
        <v>15</v>
      </c>
      <c r="J24" s="16" t="s">
        <v>15</v>
      </c>
      <c r="K24" s="16" t="s">
        <v>15</v>
      </c>
      <c r="L24" s="16" t="s">
        <v>15</v>
      </c>
      <c r="M24" s="16" t="s">
        <v>15</v>
      </c>
      <c r="N24" s="16" t="s">
        <v>15</v>
      </c>
      <c r="O24" s="16" t="s">
        <v>16</v>
      </c>
      <c r="P24" s="16" t="s">
        <v>15</v>
      </c>
    </row>
    <row r="25" spans="1:17" s="19" customFormat="1">
      <c r="A25" s="6" t="s">
        <v>17</v>
      </c>
      <c r="B25" s="7">
        <f>SUM(B21:B24)</f>
        <v>6550000</v>
      </c>
      <c r="C25" s="7"/>
      <c r="D25" s="7"/>
      <c r="E25" s="7">
        <f t="shared" ref="E25:P25" si="2">SUM(E21:E24)</f>
        <v>0</v>
      </c>
      <c r="F25" s="7">
        <f t="shared" si="2"/>
        <v>0</v>
      </c>
      <c r="G25" s="7">
        <f t="shared" si="2"/>
        <v>0</v>
      </c>
      <c r="H25" s="7">
        <f t="shared" si="2"/>
        <v>1175000</v>
      </c>
      <c r="I25" s="7">
        <f t="shared" si="2"/>
        <v>1200000</v>
      </c>
      <c r="J25" s="7">
        <f t="shared" si="2"/>
        <v>1800000</v>
      </c>
      <c r="K25" s="7">
        <f t="shared" si="2"/>
        <v>1200000</v>
      </c>
      <c r="L25" s="7">
        <f t="shared" si="2"/>
        <v>900000</v>
      </c>
      <c r="M25" s="7">
        <f t="shared" si="2"/>
        <v>0</v>
      </c>
      <c r="N25" s="7">
        <f t="shared" si="2"/>
        <v>0</v>
      </c>
      <c r="O25" s="7">
        <f t="shared" si="2"/>
        <v>275000</v>
      </c>
      <c r="P25" s="7">
        <f t="shared" si="2"/>
        <v>0</v>
      </c>
      <c r="Q25" s="22"/>
    </row>
    <row r="28" spans="1:17" ht="24">
      <c r="A28" s="13" t="s">
        <v>35</v>
      </c>
      <c r="B28" s="14" t="s">
        <v>0</v>
      </c>
      <c r="C28" s="14" t="s">
        <v>1</v>
      </c>
      <c r="D28" s="14" t="s">
        <v>2</v>
      </c>
      <c r="E28" s="14" t="s">
        <v>3</v>
      </c>
      <c r="F28" s="14" t="s">
        <v>4</v>
      </c>
      <c r="G28" s="14" t="s">
        <v>5</v>
      </c>
      <c r="H28" s="14" t="s">
        <v>6</v>
      </c>
      <c r="I28" s="14" t="s">
        <v>7</v>
      </c>
      <c r="J28" s="14" t="s">
        <v>8</v>
      </c>
      <c r="K28" s="14" t="s">
        <v>9</v>
      </c>
      <c r="L28" s="14" t="s">
        <v>10</v>
      </c>
      <c r="M28" s="14" t="s">
        <v>11</v>
      </c>
      <c r="N28" s="14" t="s">
        <v>12</v>
      </c>
      <c r="O28" s="14" t="s">
        <v>13</v>
      </c>
      <c r="P28" s="14" t="s">
        <v>14</v>
      </c>
    </row>
    <row r="29" spans="1:17">
      <c r="A29" s="2"/>
      <c r="B29" s="3" t="s">
        <v>15</v>
      </c>
      <c r="C29" s="3"/>
      <c r="D29" s="3"/>
      <c r="E29" s="4" t="s">
        <v>15</v>
      </c>
      <c r="F29" s="4" t="s">
        <v>15</v>
      </c>
      <c r="G29" s="4" t="s">
        <v>15</v>
      </c>
      <c r="H29" s="4" t="s">
        <v>15</v>
      </c>
      <c r="I29" s="4" t="s">
        <v>15</v>
      </c>
      <c r="J29" s="4" t="s">
        <v>15</v>
      </c>
      <c r="K29" s="4" t="s">
        <v>15</v>
      </c>
      <c r="L29" s="4" t="s">
        <v>15</v>
      </c>
      <c r="M29" s="4" t="s">
        <v>15</v>
      </c>
      <c r="N29" s="4" t="s">
        <v>15</v>
      </c>
      <c r="O29" s="4" t="s">
        <v>15</v>
      </c>
      <c r="P29" s="4" t="s">
        <v>15</v>
      </c>
    </row>
    <row r="30" spans="1:17">
      <c r="A30" s="18" t="s">
        <v>39</v>
      </c>
      <c r="B30" s="4">
        <f>SUM(E30:P30)</f>
        <v>2000000</v>
      </c>
      <c r="C30" s="5">
        <v>40695</v>
      </c>
      <c r="D30" s="5">
        <v>40785</v>
      </c>
      <c r="E30" s="4"/>
      <c r="F30" s="4"/>
      <c r="G30" s="4"/>
      <c r="H30" s="4"/>
      <c r="I30" s="4"/>
      <c r="J30" s="4">
        <v>500000</v>
      </c>
      <c r="K30" s="16">
        <v>1200000</v>
      </c>
      <c r="L30" s="4">
        <v>300000</v>
      </c>
      <c r="M30" s="4"/>
      <c r="N30" s="4"/>
      <c r="O30" s="4"/>
      <c r="P30" s="4"/>
      <c r="Q30" s="8"/>
    </row>
    <row r="31" spans="1:17">
      <c r="A31" s="18" t="s">
        <v>40</v>
      </c>
      <c r="B31" s="4">
        <f>SUM(E31:P31)</f>
        <v>1500000</v>
      </c>
      <c r="C31" s="5">
        <v>40725</v>
      </c>
      <c r="D31" s="5">
        <v>40846</v>
      </c>
      <c r="E31" s="4"/>
      <c r="F31" s="4"/>
      <c r="G31" s="4"/>
      <c r="H31" s="4"/>
      <c r="I31" s="4"/>
      <c r="J31" s="4"/>
      <c r="K31" s="4">
        <v>300000</v>
      </c>
      <c r="L31" s="4">
        <v>500000</v>
      </c>
      <c r="M31" s="4">
        <v>400000</v>
      </c>
      <c r="N31" s="4">
        <v>300000</v>
      </c>
      <c r="O31" s="4"/>
      <c r="P31" s="4"/>
    </row>
    <row r="32" spans="1:17">
      <c r="A32" s="18" t="s">
        <v>41</v>
      </c>
      <c r="B32" s="4">
        <f>SUM(E32:P32)</f>
        <v>750000</v>
      </c>
      <c r="C32" s="5">
        <v>40679</v>
      </c>
      <c r="D32" s="5">
        <v>40754</v>
      </c>
      <c r="E32" s="4"/>
      <c r="F32" s="4"/>
      <c r="G32" s="4"/>
      <c r="H32" s="4"/>
      <c r="I32" s="4">
        <v>250000</v>
      </c>
      <c r="J32" s="4">
        <v>250000</v>
      </c>
      <c r="K32" s="4">
        <v>250000</v>
      </c>
      <c r="L32" s="4"/>
      <c r="M32" s="4"/>
      <c r="N32" s="4"/>
      <c r="O32" s="4"/>
      <c r="P32" s="4"/>
    </row>
    <row r="33" spans="1:17">
      <c r="A33" s="18" t="s">
        <v>42</v>
      </c>
      <c r="B33" s="4">
        <f>SUM(E33:P33)</f>
        <v>2500000</v>
      </c>
      <c r="C33" s="5">
        <v>40618</v>
      </c>
      <c r="D33" s="5">
        <v>40754</v>
      </c>
      <c r="E33" s="4"/>
      <c r="F33" s="4"/>
      <c r="G33" s="4">
        <v>400000</v>
      </c>
      <c r="H33" s="4">
        <v>500000</v>
      </c>
      <c r="I33" s="4">
        <v>750000</v>
      </c>
      <c r="J33" s="4">
        <v>500000</v>
      </c>
      <c r="K33" s="4">
        <v>350000</v>
      </c>
      <c r="L33" s="4"/>
      <c r="M33" s="4"/>
      <c r="N33" s="4"/>
      <c r="O33" s="4"/>
      <c r="P33" s="4"/>
    </row>
    <row r="34" spans="1:17">
      <c r="A34" s="3"/>
      <c r="B34" s="4"/>
      <c r="C34" s="5"/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7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7">
      <c r="A36" s="6" t="s">
        <v>37</v>
      </c>
      <c r="B36" s="7">
        <f t="shared" ref="B36" si="3">SUM(B30:B35)</f>
        <v>6750000</v>
      </c>
      <c r="C36" s="7"/>
      <c r="D36" s="7"/>
      <c r="E36" s="7">
        <f t="shared" ref="E36:P36" si="4">SUM(E30:E35)</f>
        <v>0</v>
      </c>
      <c r="F36" s="7">
        <f t="shared" si="4"/>
        <v>0</v>
      </c>
      <c r="G36" s="7">
        <f t="shared" si="4"/>
        <v>400000</v>
      </c>
      <c r="H36" s="7">
        <f t="shared" si="4"/>
        <v>500000</v>
      </c>
      <c r="I36" s="7">
        <f t="shared" si="4"/>
        <v>1000000</v>
      </c>
      <c r="J36" s="7">
        <f t="shared" si="4"/>
        <v>1250000</v>
      </c>
      <c r="K36" s="7">
        <f t="shared" si="4"/>
        <v>2100000</v>
      </c>
      <c r="L36" s="7">
        <f t="shared" si="4"/>
        <v>800000</v>
      </c>
      <c r="M36" s="7">
        <f t="shared" si="4"/>
        <v>400000</v>
      </c>
      <c r="N36" s="7">
        <f t="shared" si="4"/>
        <v>300000</v>
      </c>
      <c r="O36" s="7">
        <f t="shared" si="4"/>
        <v>0</v>
      </c>
      <c r="P36" s="7">
        <f t="shared" si="4"/>
        <v>0</v>
      </c>
      <c r="Q36" s="8"/>
    </row>
    <row r="37" spans="1:17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>
      <c r="A38" s="6" t="s">
        <v>38</v>
      </c>
      <c r="B38" s="7">
        <f>B18+B25+B36</f>
        <v>53900000</v>
      </c>
      <c r="C38" s="7"/>
      <c r="D38" s="7"/>
      <c r="E38" s="7">
        <f t="shared" ref="E38:P38" si="5">E18+E25+E36</f>
        <v>0</v>
      </c>
      <c r="F38" s="7">
        <f t="shared" si="5"/>
        <v>0</v>
      </c>
      <c r="G38" s="7">
        <f t="shared" si="5"/>
        <v>5080000</v>
      </c>
      <c r="H38" s="7">
        <f t="shared" si="5"/>
        <v>2935000</v>
      </c>
      <c r="I38" s="7">
        <f t="shared" si="5"/>
        <v>3700000</v>
      </c>
      <c r="J38" s="7">
        <f t="shared" si="5"/>
        <v>4700000</v>
      </c>
      <c r="K38" s="7">
        <f t="shared" si="5"/>
        <v>10100000</v>
      </c>
      <c r="L38" s="7">
        <f t="shared" si="5"/>
        <v>10880000</v>
      </c>
      <c r="M38" s="7">
        <f t="shared" si="5"/>
        <v>9580000</v>
      </c>
      <c r="N38" s="7">
        <f t="shared" si="5"/>
        <v>6650000</v>
      </c>
      <c r="O38" s="7">
        <f t="shared" si="5"/>
        <v>275000</v>
      </c>
      <c r="P38" s="7">
        <f t="shared" si="5"/>
        <v>0</v>
      </c>
      <c r="Q38" s="8"/>
    </row>
    <row r="39" spans="1:17">
      <c r="A39" s="17" t="s">
        <v>33</v>
      </c>
    </row>
    <row r="42" spans="1:17" ht="24">
      <c r="A42" s="13" t="s">
        <v>29</v>
      </c>
      <c r="B42" s="13" t="s">
        <v>18</v>
      </c>
      <c r="C42" s="14" t="s">
        <v>1</v>
      </c>
      <c r="D42" s="14" t="s">
        <v>2</v>
      </c>
      <c r="E42" s="15" t="s">
        <v>3</v>
      </c>
      <c r="F42" s="15" t="s">
        <v>4</v>
      </c>
      <c r="G42" s="15" t="s">
        <v>5</v>
      </c>
      <c r="H42" s="15" t="s">
        <v>6</v>
      </c>
      <c r="I42" s="15" t="s">
        <v>7</v>
      </c>
      <c r="J42" s="15" t="s">
        <v>8</v>
      </c>
      <c r="K42" s="15" t="s">
        <v>9</v>
      </c>
      <c r="L42" s="15" t="s">
        <v>10</v>
      </c>
      <c r="M42" s="15" t="s">
        <v>11</v>
      </c>
      <c r="N42" s="15" t="s">
        <v>12</v>
      </c>
      <c r="O42" s="15" t="s">
        <v>13</v>
      </c>
      <c r="P42" s="15" t="s">
        <v>14</v>
      </c>
    </row>
    <row r="43" spans="1:17">
      <c r="A43" s="2" t="s">
        <v>23</v>
      </c>
      <c r="B43" s="10"/>
      <c r="C43" s="11"/>
      <c r="D43" s="11"/>
      <c r="E43" s="10"/>
      <c r="F43" s="12"/>
      <c r="G43" s="10"/>
      <c r="H43" s="10"/>
      <c r="I43" s="10"/>
      <c r="J43" s="12"/>
      <c r="K43" s="10"/>
      <c r="L43" s="10"/>
      <c r="M43" s="10"/>
      <c r="N43" s="10"/>
      <c r="O43" s="10"/>
      <c r="P43" s="10"/>
    </row>
    <row r="44" spans="1:17">
      <c r="A44" s="23" t="s">
        <v>21</v>
      </c>
      <c r="B44" s="16">
        <f>SUM(E44:P44)</f>
        <v>700000</v>
      </c>
      <c r="C44" s="5">
        <v>40582</v>
      </c>
      <c r="D44" s="9">
        <v>40893</v>
      </c>
      <c r="E44" s="4">
        <v>0</v>
      </c>
      <c r="F44" s="24">
        <v>65000</v>
      </c>
      <c r="G44" s="4">
        <v>70000</v>
      </c>
      <c r="H44" s="4">
        <v>100000</v>
      </c>
      <c r="I44" s="4">
        <v>70000</v>
      </c>
      <c r="J44" s="24">
        <v>65000</v>
      </c>
      <c r="K44" s="4">
        <v>50000</v>
      </c>
      <c r="L44" s="4">
        <v>65000</v>
      </c>
      <c r="M44" s="4">
        <v>50000</v>
      </c>
      <c r="N44" s="4">
        <v>65000</v>
      </c>
      <c r="O44" s="4">
        <v>50000</v>
      </c>
      <c r="P44" s="4">
        <v>50000</v>
      </c>
    </row>
    <row r="45" spans="1:17">
      <c r="A45" s="3" t="s">
        <v>43</v>
      </c>
      <c r="B45" s="4">
        <f t="shared" ref="B45:B49" si="6">SUM(E45:P45)</f>
        <v>400000</v>
      </c>
      <c r="C45" s="5">
        <v>40579</v>
      </c>
      <c r="D45" s="5">
        <v>40816</v>
      </c>
      <c r="E45" s="4">
        <v>0</v>
      </c>
      <c r="F45" s="4">
        <v>30000</v>
      </c>
      <c r="G45" s="4">
        <v>50000</v>
      </c>
      <c r="H45" s="4">
        <v>70000</v>
      </c>
      <c r="I45" s="4">
        <v>60000</v>
      </c>
      <c r="J45" s="4">
        <v>50000</v>
      </c>
      <c r="K45" s="4">
        <v>50000</v>
      </c>
      <c r="L45" s="4">
        <v>45000</v>
      </c>
      <c r="M45" s="4">
        <v>45000</v>
      </c>
      <c r="N45" s="4"/>
      <c r="O45" s="4"/>
      <c r="P45" s="4"/>
    </row>
    <row r="46" spans="1:17">
      <c r="A46" s="3" t="s">
        <v>44</v>
      </c>
      <c r="B46" s="4">
        <f t="shared" si="6"/>
        <v>700000</v>
      </c>
      <c r="C46" s="5">
        <v>40617</v>
      </c>
      <c r="D46" s="5">
        <v>40777</v>
      </c>
      <c r="E46" s="4">
        <v>0</v>
      </c>
      <c r="F46" s="4" t="s">
        <v>15</v>
      </c>
      <c r="G46" s="4">
        <v>100000</v>
      </c>
      <c r="H46" s="4">
        <v>100000</v>
      </c>
      <c r="I46" s="4">
        <v>150000</v>
      </c>
      <c r="J46" s="4">
        <v>150000</v>
      </c>
      <c r="K46" s="4">
        <v>100000</v>
      </c>
      <c r="L46" s="4">
        <v>100000</v>
      </c>
      <c r="M46" s="4"/>
      <c r="N46" s="4"/>
      <c r="O46" s="4" t="s">
        <v>15</v>
      </c>
      <c r="P46" s="4" t="s">
        <v>15</v>
      </c>
    </row>
    <row r="47" spans="1:17">
      <c r="A47" s="3" t="s">
        <v>45</v>
      </c>
      <c r="B47" s="4">
        <f t="shared" si="6"/>
        <v>640000</v>
      </c>
      <c r="C47" s="5">
        <v>40596</v>
      </c>
      <c r="D47" s="5">
        <v>40724</v>
      </c>
      <c r="E47" s="4"/>
      <c r="F47" s="4">
        <v>70000</v>
      </c>
      <c r="G47" s="4">
        <v>100000</v>
      </c>
      <c r="H47" s="4">
        <v>120000</v>
      </c>
      <c r="I47" s="4">
        <v>200000</v>
      </c>
      <c r="J47" s="4">
        <v>150000</v>
      </c>
      <c r="K47" s="4"/>
      <c r="L47" s="4"/>
      <c r="M47" s="4"/>
      <c r="N47" s="4"/>
      <c r="O47" s="4"/>
      <c r="P47" s="4"/>
    </row>
    <row r="48" spans="1:17">
      <c r="A48" s="3" t="s">
        <v>46</v>
      </c>
      <c r="B48" s="4">
        <f t="shared" si="6"/>
        <v>287827</v>
      </c>
      <c r="C48" s="5">
        <v>40595</v>
      </c>
      <c r="D48" s="5">
        <v>40690</v>
      </c>
      <c r="E48" s="4"/>
      <c r="F48" s="4">
        <v>90000</v>
      </c>
      <c r="G48" s="4">
        <v>100000</v>
      </c>
      <c r="H48" s="4">
        <v>70000</v>
      </c>
      <c r="I48" s="4">
        <v>27827</v>
      </c>
      <c r="J48" s="4"/>
      <c r="K48" s="4"/>
      <c r="L48" s="4"/>
      <c r="M48" s="4"/>
      <c r="N48" s="4"/>
      <c r="O48" s="4"/>
      <c r="P48" s="4"/>
    </row>
    <row r="49" spans="1:17">
      <c r="A49" s="3" t="s">
        <v>19</v>
      </c>
      <c r="B49" s="4">
        <f t="shared" si="6"/>
        <v>410000</v>
      </c>
      <c r="C49" s="5">
        <v>40589</v>
      </c>
      <c r="D49" s="5">
        <v>40893</v>
      </c>
      <c r="E49" s="4">
        <v>0</v>
      </c>
      <c r="F49" s="4">
        <v>25000</v>
      </c>
      <c r="G49" s="4">
        <v>25000</v>
      </c>
      <c r="H49" s="4">
        <v>30000</v>
      </c>
      <c r="I49" s="4">
        <v>50000</v>
      </c>
      <c r="J49" s="4">
        <v>50000</v>
      </c>
      <c r="K49" s="4">
        <v>50000</v>
      </c>
      <c r="L49" s="4">
        <v>50000</v>
      </c>
      <c r="M49" s="4">
        <v>50000</v>
      </c>
      <c r="N49" s="4">
        <v>30000</v>
      </c>
      <c r="O49" s="4">
        <v>25000</v>
      </c>
      <c r="P49" s="4">
        <v>25000</v>
      </c>
    </row>
    <row r="50" spans="1:17">
      <c r="A50" s="6" t="s">
        <v>24</v>
      </c>
      <c r="B50" s="7">
        <f>SUM(B44:B49)</f>
        <v>3137827</v>
      </c>
      <c r="C50" s="6"/>
      <c r="D50" s="6"/>
      <c r="E50" s="7">
        <f>SUM(E44:E49)</f>
        <v>0</v>
      </c>
      <c r="F50" s="7">
        <f>SUM(F44:F49)</f>
        <v>280000</v>
      </c>
      <c r="G50" s="7">
        <f>SUM(G44:G49)</f>
        <v>445000</v>
      </c>
      <c r="H50" s="7">
        <f>SUM(H44:H49)</f>
        <v>490000</v>
      </c>
      <c r="I50" s="7">
        <f>SUM(I44:I49)</f>
        <v>557827</v>
      </c>
      <c r="J50" s="7">
        <f>SUM(J44:J49)</f>
        <v>465000</v>
      </c>
      <c r="K50" s="7">
        <f>SUM(K44:K49)</f>
        <v>250000</v>
      </c>
      <c r="L50" s="7">
        <f>SUM(L44:L49)</f>
        <v>260000</v>
      </c>
      <c r="M50" s="7">
        <f>SUM(M44:M49)</f>
        <v>145000</v>
      </c>
      <c r="N50" s="7">
        <f>SUM(N44:N49)</f>
        <v>95000</v>
      </c>
      <c r="O50" s="7">
        <f>SUM(O44:O49)</f>
        <v>75000</v>
      </c>
      <c r="P50" s="7">
        <f>SUM(P44:P49)</f>
        <v>75000</v>
      </c>
    </row>
    <row r="51" spans="1:17">
      <c r="A51" s="2" t="s">
        <v>22</v>
      </c>
      <c r="B51" s="4"/>
      <c r="C51" s="5"/>
      <c r="D51" s="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7">
      <c r="A52" s="3"/>
      <c r="B52" s="4"/>
      <c r="C52" s="5"/>
      <c r="D52" s="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7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7">
      <c r="A54" s="6" t="s">
        <v>25</v>
      </c>
      <c r="B54" s="7">
        <f>B50+B53</f>
        <v>3137827</v>
      </c>
      <c r="C54" s="7"/>
      <c r="D54" s="7"/>
      <c r="E54" s="7">
        <f>E50+E53</f>
        <v>0</v>
      </c>
      <c r="F54" s="7">
        <f t="shared" ref="F54:P54" si="7">F50+F53</f>
        <v>280000</v>
      </c>
      <c r="G54" s="7">
        <f t="shared" si="7"/>
        <v>445000</v>
      </c>
      <c r="H54" s="7">
        <f t="shared" si="7"/>
        <v>490000</v>
      </c>
      <c r="I54" s="7">
        <f t="shared" si="7"/>
        <v>557827</v>
      </c>
      <c r="J54" s="7">
        <f t="shared" si="7"/>
        <v>465000</v>
      </c>
      <c r="K54" s="7">
        <f t="shared" si="7"/>
        <v>250000</v>
      </c>
      <c r="L54" s="7">
        <f t="shared" si="7"/>
        <v>260000</v>
      </c>
      <c r="M54" s="7">
        <f t="shared" si="7"/>
        <v>145000</v>
      </c>
      <c r="N54" s="7">
        <f t="shared" si="7"/>
        <v>95000</v>
      </c>
      <c r="O54" s="7">
        <f t="shared" si="7"/>
        <v>75000</v>
      </c>
      <c r="P54" s="7">
        <f t="shared" si="7"/>
        <v>75000</v>
      </c>
      <c r="Q54" s="8"/>
    </row>
  </sheetData>
  <mergeCells count="2">
    <mergeCell ref="A4:P4"/>
    <mergeCell ref="A8:P8"/>
  </mergeCells>
  <phoneticPr fontId="1" type="noConversion"/>
  <pageMargins left="0.75" right="0.75" top="0.65" bottom="1" header="0" footer="0"/>
  <pageSetup paperSize="5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 de mantto-2011  (2)</vt:lpstr>
      <vt:lpstr>Programa de obra total-2011 </vt:lpstr>
    </vt:vector>
  </TitlesOfParts>
  <Company> ADMINISTRACION PORTUARIA INTEGRAL  DE DOS BOCAS,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alberto1</dc:creator>
  <cp:lastModifiedBy> </cp:lastModifiedBy>
  <cp:lastPrinted>2011-01-19T19:13:43Z</cp:lastPrinted>
  <dcterms:created xsi:type="dcterms:W3CDTF">2008-12-23T16:34:27Z</dcterms:created>
  <dcterms:modified xsi:type="dcterms:W3CDTF">2011-01-19T19:56:07Z</dcterms:modified>
</cp:coreProperties>
</file>